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ables/table1.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2.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84b93c55e1c405e" /></Relationships>
</file>

<file path=xl/workbook.xml><?xml version="1.0" encoding="utf-8"?>
<workbook xmlns="http://schemas.openxmlformats.org/spreadsheetml/2006/main" xmlns:r="http://schemas.openxmlformats.org/officeDocument/2006/relationships">
  <sheets>
    <sheet name="Review" sheetId="1" r:id="R67c1d53f07f94aa2"/>
    <sheet name="Processes" sheetId="2" r:id="R48aa6343e66c4e44"/>
    <sheet name="Future effort" sheetId="3" r:id="R610539ec488a4444"/>
    <sheet name="Pilot decisions" sheetId="4" r:id="Radf9d3912b1b4354"/>
  </sheets>
  <definedNames>
    <definedName name="_xlnm.Print_Area" localSheetId="0">'Review'!B1:M45</definedName>
    <definedName name="_xlnm.Print_Area" localSheetId="1">'Processes'!B1:K31</definedName>
    <definedName name="_xlnm.Print_Titles" localSheetId="1">'Processes'!$11:$11</definedName>
    <definedName name="_xlnm.Print_Area" localSheetId="2">'Future effort'!B1:J30</definedName>
    <definedName name="_xlnm.Print_Titles" localSheetId="2">'Future effort'!$11:$11</definedName>
    <definedName name="_xlnm.Print_Area" localSheetId="3">'Pilot decisions'!B1:J30</definedName>
    <definedName name="_xlnm.Print_Titles" localSheetId="3">'Pilot decisions'!$11:$11</definedName>
  </definedNames>
</workbook>
</file>

<file path=xl/sharedStrings.xml><?xml version="1.0" encoding="utf-8"?>
<x:sst xmlns:x="http://schemas.openxmlformats.org/spreadsheetml/2006/main"/>
</file>

<file path=xl/styles.xml><?xml version="1.0" encoding="utf-8"?>
<styleSheet xmlns="http://schemas.openxmlformats.org/spreadsheetml/2006/main">
  <numFmts count="3">
    <numFmt numFmtId="200" formatCode="0.0"/>
    <numFmt numFmtId="201" formatCode="0.0%"/>
    <numFmt numFmtId="202" formatCode="dd mmm yyyy"/>
  </numFmts>
  <fonts count="10">
    <font>
      <sz val="11"/>
      <name val="Carlito"/>
    </font>
    <font>
      <sz val="10"/>
      <color rgb="FF18181B"/>
      <name val="Inter"/>
    </font>
    <font>
      <b/>
      <sz val="22"/>
      <color rgb="FF18181B"/>
      <name val="Inter"/>
    </font>
    <font>
      <sz val="10"/>
      <color rgb="FF62626B"/>
      <name val="Inter"/>
    </font>
    <font>
      <b/>
      <sz val="18"/>
      <color rgb="FF18181B"/>
      <name val="Inter"/>
    </font>
    <font>
      <b/>
      <sz val="10"/>
      <color rgb="FFFFFFFF"/>
      <name val="Inter"/>
    </font>
    <font>
      <b/>
      <sz val="10"/>
      <color rgb="FF233DFF"/>
      <name val="Inter"/>
    </font>
    <font>
      <b/>
      <sz val="9"/>
      <color rgb="FF62626B"/>
      <name val="Inter"/>
    </font>
    <font>
      <sz val="12"/>
      <color rgb="FF18181B"/>
      <name val="Inter"/>
    </font>
    <font>
      <sz val="8"/>
      <color rgb="FF62626B"/>
      <name val="Inter"/>
    </font>
  </fonts>
  <fills count="5">
    <fill>
      <patternFill patternType="none"/>
    </fill>
    <fill>
      <patternFill patternType="gray125"/>
    </fill>
    <fill>
      <patternFill patternType="solid">
        <fgColor rgb="FFFFFFFF"/>
      </patternFill>
    </fill>
    <fill>
      <patternFill patternType="solid">
        <fgColor rgb="FF18181B"/>
      </patternFill>
    </fill>
    <fill>
      <patternFill patternType="solid">
        <fgColor rgb="FFF4F5F7"/>
      </patternFill>
    </fill>
  </fills>
  <borders count="10">
    <border/>
    <border>
      <right style="thin">
        <color rgb="FFFFFFFF"/>
      </right>
    </border>
    <border>
      <left style="thin">
        <color rgb="FFFFFFFF"/>
      </left>
      <right style="thin">
        <color rgb="FFFFFFFF"/>
      </right>
    </border>
    <border>
      <left style="thin">
        <color rgb="FFFFFFFF"/>
      </left>
    </border>
    <border>
      <bottom style="thin">
        <color rgb="FFDDE0E6"/>
      </bottom>
    </border>
    <border>
      <top style="thin">
        <color rgb="FFDDE0E6"/>
      </top>
      <bottom style="thin">
        <color rgb="FFDDE0E6"/>
      </bottom>
    </border>
    <border>
      <top style="thin">
        <color rgb="FFDDE0E6"/>
      </top>
    </border>
    <border>
      <top style="thin">
        <color rgb="FFDDE0E6"/>
      </top>
      <bottom style="thin">
        <color rgb="FFA7ADBA"/>
      </bottom>
    </border>
    <border>
      <bottom style="thin">
        <color rgb="FF233DFF"/>
      </bottom>
    </border>
    <border>
      <bottom style="thin">
        <color rgb="FFA7ADBA"/>
      </bottom>
    </border>
  </borders>
  <cellStyleXfs count="1">
    <xf numFmtId="0" fontId="0" fillId="0" borderId="0"/>
  </cellStyleXfs>
  <cellXfs count="84">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2" fillId="2" borderId="0" xfId="0" applyNumberFormat="1" applyFont="1" applyFill="1" applyBorder="1" applyAlignment="1">
      <alignment vertical="center" wrapText="1"/>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5" fillId="3" borderId="0" xfId="0" applyNumberFormat="1" applyFont="1" applyFill="1" applyBorder="1" applyAlignment="1">
      <alignment vertical="center"/>
    </xf>
    <xf numFmtId="0" fontId="5" fillId="3" borderId="1" xfId="0" applyNumberFormat="1" applyFont="1" applyFill="1" applyBorder="1" applyAlignment="1">
      <alignment vertical="center"/>
    </xf>
    <xf numFmtId="0" fontId="5" fillId="3" borderId="2" xfId="0" applyNumberFormat="1" applyFont="1" applyFill="1" applyBorder="1" applyAlignment="1">
      <alignment vertical="center"/>
    </xf>
    <xf numFmtId="0" fontId="5" fillId="3" borderId="3" xfId="0" applyNumberFormat="1" applyFont="1" applyFill="1" applyBorder="1" applyAlignment="1">
      <alignment vertical="center"/>
    </xf>
    <xf numFmtId="0" fontId="5" fillId="3" borderId="1" xfId="0" applyNumberFormat="1" applyFont="1" applyFill="1" applyBorder="1" applyAlignment="1">
      <alignment vertical="center" wrapText="1"/>
    </xf>
    <xf numFmtId="0" fontId="5" fillId="3" borderId="2" xfId="0" applyNumberFormat="1" applyFont="1" applyFill="1" applyBorder="1" applyAlignment="1">
      <alignment vertical="center" wrapText="1"/>
    </xf>
    <xf numFmtId="0" fontId="5" fillId="3" borderId="3" xfId="0" applyNumberFormat="1" applyFont="1" applyFill="1" applyBorder="1" applyAlignment="1">
      <alignment vertical="center" wrapText="1"/>
    </xf>
    <xf numFmtId="0" fontId="5" fillId="3" borderId="1" xfId="0" applyNumberFormat="1"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3" xfId="0" applyNumberFormat="1" applyFont="1" applyFill="1" applyBorder="1" applyAlignment="1">
      <alignment horizontal="center" vertical="center" wrapText="1"/>
    </xf>
    <xf numFmtId="0" fontId="1" fillId="2" borderId="4" xfId="0" applyNumberFormat="1" applyFont="1" applyFill="1" applyBorder="1" applyAlignment="1">
      <alignment vertical="center"/>
    </xf>
    <xf numFmtId="0" fontId="1" fillId="2" borderId="5" xfId="0" applyNumberFormat="1" applyFont="1" applyFill="1" applyBorder="1" applyAlignment="1">
      <alignment vertical="center"/>
    </xf>
    <xf numFmtId="0" fontId="1" fillId="2" borderId="6" xfId="0" applyNumberFormat="1" applyFont="1" applyFill="1" applyBorder="1" applyAlignment="1">
      <alignment vertical="center"/>
    </xf>
    <xf numFmtId="0" fontId="1" fillId="2" borderId="4" xfId="0" applyNumberFormat="1" applyFont="1" applyFill="1" applyBorder="1" applyAlignment="1">
      <alignment vertical="center" wrapText="1"/>
    </xf>
    <xf numFmtId="0" fontId="1" fillId="2" borderId="5" xfId="0" applyNumberFormat="1" applyFont="1" applyFill="1" applyBorder="1" applyAlignment="1">
      <alignment vertical="center" wrapText="1"/>
    </xf>
    <xf numFmtId="0" fontId="1" fillId="2" borderId="6" xfId="0" applyNumberFormat="1" applyFont="1" applyFill="1" applyBorder="1" applyAlignment="1">
      <alignment vertical="center" wrapText="1"/>
    </xf>
    <xf numFmtId="0" fontId="1" fillId="2" borderId="7" xfId="0" applyNumberFormat="1" applyFont="1" applyFill="1" applyBorder="1" applyAlignment="1">
      <alignment vertical="center" wrapText="1"/>
    </xf>
    <xf numFmtId="0" fontId="1" fillId="4" borderId="4" xfId="0" applyNumberFormat="1" applyFont="1" applyFill="1" applyBorder="1" applyAlignment="1">
      <alignment vertical="center" wrapText="1"/>
    </xf>
    <xf numFmtId="0" fontId="1" fillId="4" borderId="5" xfId="0" applyNumberFormat="1" applyFont="1" applyFill="1" applyBorder="1" applyAlignment="1">
      <alignment vertical="center" wrapText="1"/>
    </xf>
    <xf numFmtId="0" fontId="1" fillId="4" borderId="6" xfId="0" applyNumberFormat="1" applyFont="1" applyFill="1" applyBorder="1" applyAlignment="1">
      <alignment vertical="center" wrapText="1"/>
    </xf>
    <xf numFmtId="200" fontId="1" fillId="4" borderId="4" xfId="0" applyNumberFormat="1" applyFont="1" applyFill="1" applyBorder="1" applyAlignment="1">
      <alignment vertical="center" wrapText="1"/>
    </xf>
    <xf numFmtId="200" fontId="1" fillId="4" borderId="5" xfId="0" applyNumberFormat="1" applyFont="1" applyFill="1" applyBorder="1" applyAlignment="1">
      <alignment vertical="center" wrapText="1"/>
    </xf>
    <xf numFmtId="200" fontId="1" fillId="4" borderId="6" xfId="0" applyNumberFormat="1" applyFont="1" applyFill="1" applyBorder="1" applyAlignment="1">
      <alignment vertical="center" wrapText="1"/>
    </xf>
    <xf numFmtId="201" fontId="1" fillId="2" borderId="4" xfId="0" applyNumberFormat="1" applyFont="1" applyFill="1" applyBorder="1" applyAlignment="1">
      <alignment vertical="center" wrapText="1"/>
    </xf>
    <xf numFmtId="201" fontId="1" fillId="2" borderId="5" xfId="0" applyNumberFormat="1" applyFont="1" applyFill="1" applyBorder="1" applyAlignment="1">
      <alignment vertical="center" wrapText="1"/>
    </xf>
    <xf numFmtId="201" fontId="1" fillId="2" borderId="7" xfId="0" applyNumberFormat="1" applyFont="1" applyFill="1" applyBorder="1" applyAlignment="1">
      <alignment vertical="center" wrapText="1"/>
    </xf>
    <xf numFmtId="202" fontId="1" fillId="2" borderId="4" xfId="0" applyNumberFormat="1" applyFont="1" applyFill="1" applyBorder="1" applyAlignment="1">
      <alignment vertical="center" wrapText="1"/>
    </xf>
    <xf numFmtId="202" fontId="1" fillId="2" borderId="5" xfId="0" applyNumberFormat="1" applyFont="1" applyFill="1" applyBorder="1" applyAlignment="1">
      <alignment vertical="center" wrapText="1"/>
    </xf>
    <xf numFmtId="202" fontId="1" fillId="2" borderId="7" xfId="0" applyNumberFormat="1" applyFont="1" applyFill="1" applyBorder="1" applyAlignment="1">
      <alignment vertical="center" wrapText="1"/>
    </xf>
    <xf numFmtId="0" fontId="6" fillId="2" borderId="0" xfId="0" applyNumberFormat="1" applyFont="1" applyFill="1" applyBorder="1" applyAlignment="1">
      <alignment vertical="center"/>
    </xf>
    <xf numFmtId="0" fontId="6" fillId="2" borderId="0" xfId="0" applyNumberFormat="1" applyFont="1" applyFill="1" applyBorder="1" applyAlignment="1">
      <alignment vertical="center" wrapText="1"/>
    </xf>
    <xf numFmtId="0" fontId="6" fillId="2" borderId="8" xfId="0" applyNumberFormat="1" applyFont="1" applyFill="1" applyBorder="1" applyAlignment="1">
      <alignment vertical="center" wrapText="1"/>
    </xf>
    <xf numFmtId="0" fontId="7" fillId="2" borderId="0" xfId="0" applyNumberFormat="1" applyFont="1" applyFill="1" applyBorder="1" applyAlignment="1">
      <alignment vertical="center"/>
    </xf>
    <xf numFmtId="0" fontId="7" fillId="2" borderId="0" xfId="0" applyNumberFormat="1" applyFont="1" applyFill="1" applyBorder="1" applyAlignment="1">
      <alignment vertical="center" wrapText="1"/>
    </xf>
    <xf numFmtId="0" fontId="1" fillId="2" borderId="9" xfId="0" applyNumberFormat="1" applyFont="1" applyFill="1" applyBorder="1" applyAlignment="1">
      <alignment vertical="center"/>
    </xf>
    <xf numFmtId="0" fontId="8" fillId="2" borderId="0" xfId="0" applyNumberFormat="1" applyFont="1" applyFill="1" applyBorder="1" applyAlignment="1">
      <alignment vertical="center"/>
    </xf>
    <xf numFmtId="0" fontId="8" fillId="2" borderId="9" xfId="0" applyNumberFormat="1" applyFont="1" applyFill="1" applyBorder="1" applyAlignment="1">
      <alignment vertical="center"/>
    </xf>
    <xf numFmtId="202" fontId="1" fillId="2" borderId="0" xfId="0" applyNumberFormat="1" applyFont="1" applyFill="1" applyBorder="1" applyAlignment="1">
      <alignment vertical="center"/>
    </xf>
    <xf numFmtId="202" fontId="1" fillId="2" borderId="9" xfId="0" applyNumberFormat="1" applyFont="1" applyFill="1" applyBorder="1" applyAlignment="1">
      <alignment vertical="center"/>
    </xf>
    <xf numFmtId="202" fontId="8" fillId="2" borderId="0" xfId="0" applyNumberFormat="1" applyFont="1" applyFill="1" applyBorder="1" applyAlignment="1">
      <alignment vertical="center"/>
    </xf>
    <xf numFmtId="202" fontId="8" fillId="2" borderId="9" xfId="0" applyNumberFormat="1" applyFont="1" applyFill="1" applyBorder="1" applyAlignment="1">
      <alignment vertical="center"/>
    </xf>
    <xf numFmtId="200" fontId="1" fillId="2" borderId="0" xfId="0" applyNumberFormat="1" applyFont="1" applyFill="1" applyBorder="1" applyAlignment="1">
      <alignment vertical="center"/>
    </xf>
    <xf numFmtId="200" fontId="1" fillId="2" borderId="4" xfId="0" applyNumberFormat="1" applyFont="1" applyFill="1" applyBorder="1" applyAlignment="1">
      <alignment vertical="center"/>
    </xf>
    <xf numFmtId="200" fontId="1" fillId="2" borderId="5" xfId="0" applyNumberFormat="1" applyFont="1" applyFill="1" applyBorder="1" applyAlignment="1">
      <alignment vertical="center"/>
    </xf>
    <xf numFmtId="200" fontId="1" fillId="2" borderId="6" xfId="0" applyNumberFormat="1" applyFont="1" applyFill="1" applyBorder="1" applyAlignment="1">
      <alignment vertical="center"/>
    </xf>
    <xf numFmtId="0" fontId="9" fillId="2" borderId="0" xfId="0" applyNumberFormat="1" applyFont="1" applyFill="1" applyBorder="1" applyAlignment="1">
      <alignment vertical="center"/>
    </xf>
    <xf numFmtId="0" fontId="9" fillId="2" borderId="0" xfId="0" applyNumberFormat="1" applyFont="1" applyFill="1" applyBorder="1" applyAlignment="1">
      <alignment vertical="center" wrapText="1"/>
    </xf>
    <xf numFmtId="0" fontId="8" fillId="2" borderId="0" xfId="0" applyNumberFormat="1" applyFont="1" applyFill="1" applyBorder="1" applyAlignment="1" applyProtection="1">
      <alignment vertical="center"/>
      <protection locked="0" hidden="0"/>
    </xf>
    <xf numFmtId="0" fontId="8" fillId="2" borderId="9" xfId="0" applyNumberFormat="1" applyFont="1" applyFill="1" applyBorder="1" applyAlignment="1" applyProtection="1">
      <alignment vertical="center"/>
      <protection locked="0" hidden="0"/>
    </xf>
    <xf numFmtId="202" fontId="8" fillId="2" borderId="0" xfId="0" applyNumberFormat="1" applyFont="1" applyFill="1" applyBorder="1" applyAlignment="1" applyProtection="1">
      <alignment vertical="center"/>
      <protection locked="0" hidden="0"/>
    </xf>
    <xf numFmtId="202" fontId="8" fillId="2" borderId="9" xfId="0" applyNumberFormat="1" applyFont="1" applyFill="1" applyBorder="1" applyAlignment="1" applyProtection="1">
      <alignment vertical="center"/>
      <protection locked="0" hidden="0"/>
    </xf>
    <xf numFmtId="0" fontId="1" fillId="2" borderId="4" xfId="0" applyNumberFormat="1" applyFont="1" applyFill="1" applyBorder="1" applyAlignment="1" applyProtection="1">
      <alignment vertical="center" wrapText="1"/>
      <protection locked="0" hidden="0"/>
    </xf>
    <xf numFmtId="0" fontId="1" fillId="2" borderId="5" xfId="0" applyNumberFormat="1" applyFont="1" applyFill="1" applyBorder="1" applyAlignment="1" applyProtection="1">
      <alignment vertical="center" wrapText="1"/>
      <protection locked="0" hidden="0"/>
    </xf>
    <xf numFmtId="0" fontId="1" fillId="2" borderId="7" xfId="0" applyNumberFormat="1" applyFont="1" applyFill="1" applyBorder="1" applyAlignment="1" applyProtection="1">
      <alignment vertical="center" wrapText="1"/>
      <protection locked="0" hidden="0"/>
    </xf>
    <xf numFmtId="201" fontId="1" fillId="2" borderId="4" xfId="0" applyNumberFormat="1" applyFont="1" applyFill="1" applyBorder="1" applyAlignment="1" applyProtection="1">
      <alignment vertical="center" wrapText="1"/>
      <protection locked="0" hidden="0"/>
    </xf>
    <xf numFmtId="201" fontId="1" fillId="2" borderId="5" xfId="0" applyNumberFormat="1" applyFont="1" applyFill="1" applyBorder="1" applyAlignment="1" applyProtection="1">
      <alignment vertical="center" wrapText="1"/>
      <protection locked="0" hidden="0"/>
    </xf>
    <xf numFmtId="201" fontId="1" fillId="2" borderId="7" xfId="0" applyNumberFormat="1" applyFont="1" applyFill="1" applyBorder="1" applyAlignment="1" applyProtection="1">
      <alignment vertical="center" wrapText="1"/>
      <protection locked="0" hidden="0"/>
    </xf>
    <xf numFmtId="202" fontId="1" fillId="2" borderId="4" xfId="0" applyNumberFormat="1" applyFont="1" applyFill="1" applyBorder="1" applyAlignment="1" applyProtection="1">
      <alignment vertical="center" wrapText="1"/>
      <protection locked="0" hidden="0"/>
    </xf>
    <xf numFmtId="202" fontId="1" fillId="2" borderId="5" xfId="0" applyNumberFormat="1" applyFont="1" applyFill="1" applyBorder="1" applyAlignment="1" applyProtection="1">
      <alignment vertical="center" wrapText="1"/>
      <protection locked="0" hidden="0"/>
    </xf>
    <xf numFmtId="202" fontId="1" fillId="2" borderId="7" xfId="0" applyNumberFormat="1" applyFont="1" applyFill="1" applyBorder="1" applyAlignment="1" applyProtection="1">
      <alignment vertical="center" wrapText="1"/>
      <protection locked="0" hidden="0"/>
    </xf>
    <xf numFmtId="0" fontId="8" fillId="2" borderId="0" xfId="0" applyNumberFormat="1" applyFont="1" applyFill="1" applyBorder="1" applyAlignment="1" applyProtection="1">
      <alignment vertical="center"/>
      <protection locked="0" hidden="0"/>
    </xf>
    <xf numFmtId="0" fontId="8" fillId="2" borderId="9" xfId="0" applyNumberFormat="1" applyFont="1" applyFill="1" applyBorder="1" applyAlignment="1" applyProtection="1">
      <alignment vertical="center"/>
      <protection locked="0" hidden="0"/>
    </xf>
    <xf numFmtId="202" fontId="8" fillId="2" borderId="0" xfId="0" applyNumberFormat="1" applyFont="1" applyFill="1" applyBorder="1" applyAlignment="1" applyProtection="1">
      <alignment vertical="center"/>
      <protection locked="0" hidden="0"/>
    </xf>
    <xf numFmtId="202" fontId="8" fillId="2" borderId="9" xfId="0" applyNumberFormat="1" applyFont="1" applyFill="1" applyBorder="1" applyAlignment="1" applyProtection="1">
      <alignment vertical="center"/>
      <protection locked="0" hidden="0"/>
    </xf>
    <xf numFmtId="0" fontId="1" fillId="2" borderId="4" xfId="0" applyNumberFormat="1" applyFont="1" applyFill="1" applyBorder="1" applyAlignment="1" applyProtection="1">
      <alignment vertical="center" wrapText="1"/>
      <protection locked="0" hidden="0"/>
    </xf>
    <xf numFmtId="0" fontId="1" fillId="2" borderId="5" xfId="0" applyNumberFormat="1" applyFont="1" applyFill="1" applyBorder="1" applyAlignment="1" applyProtection="1">
      <alignment vertical="center" wrapText="1"/>
      <protection locked="0" hidden="0"/>
    </xf>
    <xf numFmtId="0" fontId="1" fillId="2" borderId="7" xfId="0" applyNumberFormat="1" applyFont="1" applyFill="1" applyBorder="1" applyAlignment="1" applyProtection="1">
      <alignment vertical="center" wrapText="1"/>
      <protection locked="0" hidden="0"/>
    </xf>
    <xf numFmtId="201" fontId="1" fillId="2" borderId="4" xfId="0" applyNumberFormat="1" applyFont="1" applyFill="1" applyBorder="1" applyAlignment="1" applyProtection="1">
      <alignment vertical="center" wrapText="1"/>
      <protection locked="0" hidden="0"/>
    </xf>
    <xf numFmtId="201" fontId="1" fillId="2" borderId="5" xfId="0" applyNumberFormat="1" applyFont="1" applyFill="1" applyBorder="1" applyAlignment="1" applyProtection="1">
      <alignment vertical="center" wrapText="1"/>
      <protection locked="0" hidden="0"/>
    </xf>
    <xf numFmtId="201" fontId="1" fillId="2" borderId="7" xfId="0" applyNumberFormat="1" applyFont="1" applyFill="1" applyBorder="1" applyAlignment="1" applyProtection="1">
      <alignment vertical="center" wrapText="1"/>
      <protection locked="0" hidden="0"/>
    </xf>
    <xf numFmtId="202" fontId="1" fillId="2" borderId="4" xfId="0" applyNumberFormat="1" applyFont="1" applyFill="1" applyBorder="1" applyAlignment="1" applyProtection="1">
      <alignment vertical="center" wrapText="1"/>
      <protection locked="0" hidden="0"/>
    </xf>
    <xf numFmtId="202" fontId="1" fillId="2" borderId="5" xfId="0" applyNumberFormat="1" applyFont="1" applyFill="1" applyBorder="1" applyAlignment="1" applyProtection="1">
      <alignment vertical="center" wrapText="1"/>
      <protection locked="0" hidden="0"/>
    </xf>
    <xf numFmtId="202" fontId="1" fillId="2" borderId="7" xfId="0" applyNumberFormat="1" applyFont="1" applyFill="1" applyBorder="1" applyAlignment="1" applyProtection="1">
      <alignment vertical="center" wrapText="1"/>
      <protection locked="0" hidden="0"/>
    </xf>
  </cellXfs>
  <cellStyles count="1">
    <cellStyle name="Normal" xfId="0"/>
  </cellStyles>
  <dxfs count="2">
    <dxf>
      <font>
        <b/>
        <color rgb="FF9C2D20"/>
      </font>
      <fill>
        <patternFill patternType="solid">
          <bgColor rgb="FFFFF0ED"/>
        </patternFill>
      </fill>
    </dxf>
    <dxf>
      <font>
        <b/>
        <color rgb="FF9C2D20"/>
      </font>
      <fill>
        <patternFill patternType="solid">
          <bgColor rgb="FFFFF0ED"/>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05a19529d2a145b8" /><Relationship Type="http://schemas.openxmlformats.org/officeDocument/2006/relationships/theme" Target="/xl/theme/theme1.xml" Id="R51413dc2460444b8" /><Relationship Type="http://schemas.openxmlformats.org/officeDocument/2006/relationships/sharedStrings" Target="/xl/sharedStrings.xml" Id="R37e5ce186b6c469d" /><Relationship Type="http://schemas.openxmlformats.org/officeDocument/2006/relationships/worksheet" Target="/xl/worksheets/sheet1.xml" Id="R67c1d53f07f94aa2" /><Relationship Type="http://schemas.openxmlformats.org/officeDocument/2006/relationships/worksheet" Target="/xl/worksheets/sheet2.xml" Id="R48aa6343e66c4e44" /><Relationship Type="http://schemas.openxmlformats.org/officeDocument/2006/relationships/worksheet" Target="/xl/worksheets/sheet3.xml" Id="R610539ec488a4444" /><Relationship Type="http://schemas.openxmlformats.org/officeDocument/2006/relationships/worksheet" Target="/xl/worksheets/sheet4.xml" Id="Radf9d3912b1b4354" /></Relationships>
</file>

<file path=xl/drawings/_rels/drawing1.xml.rels>&#65279;<?xml version="1.0" encoding="utf-8"?><Relationships xmlns="http://schemas.openxmlformats.org/package/2006/relationships"><Relationship Type="http://schemas.openxmlformats.org/officeDocument/2006/relationships/image" Target="/xl/media/image.png" Id="Rcb189c96fecd4418" /></Relationships>
</file>

<file path=xl/drawings/_rels/drawing2.xml.rels>&#65279;<?xml version="1.0" encoding="utf-8"?><Relationships xmlns="http://schemas.openxmlformats.org/package/2006/relationships"><Relationship Type="http://schemas.openxmlformats.org/officeDocument/2006/relationships/image" Target="/xl/media/image2.png" Id="R34561c811997489c" /></Relationships>
</file>

<file path=xl/drawings/_rels/drawing3.xml.rels>&#65279;<?xml version="1.0" encoding="utf-8"?><Relationships xmlns="http://schemas.openxmlformats.org/package/2006/relationships"><Relationship Type="http://schemas.openxmlformats.org/officeDocument/2006/relationships/image" Target="/xl/media/image3.png" Id="Re4cdd1500970456f" /></Relationships>
</file>

<file path=xl/drawings/_rels/drawing4.xml.rels>&#65279;<?xml version="1.0" encoding="utf-8"?><Relationships xmlns="http://schemas.openxmlformats.org/package/2006/relationships"><Relationship Type="http://schemas.openxmlformats.org/officeDocument/2006/relationships/image" Target="/xl/media/image4.png" Id="Rf3afb07bbb86464d" /></Relationships>
</file>

<file path=xl/drawings/drawing1.xml><?xml version="1.0" encoding="utf-8"?>
<xdr:wsDr xmlns:xdr="http://schemas.openxmlformats.org/drawingml/2006/spreadsheetDrawing">
  <xdr:oneCellAnchor>
    <xdr:from>
      <xdr:col>1</xdr:col>
      <xdr:colOff>0</xdr:colOff>
      <xdr:row>1</xdr:row>
      <xdr:rowOff>0</xdr:rowOff>
    </xdr:from>
    <xdr:ext cx="1619250" cy="428625"/>
    <xdr:pic>
      <xdr:nvPicPr>
        <xdr:cNvPr id="1" name="eba68e52-0676-4c01-bb8a-c70e87ab1b67"/>
        <xdr:cNvPicPr>
          <a:picLocks xmlns:a="http://schemas.openxmlformats.org/drawingml/2006/main" noChangeAspect="1"/>
        </xdr:cNvPicPr>
      </xdr:nvPicPr>
      <xdr:blipFill>
        <a:blip xmlns:r="http://schemas.openxmlformats.org/officeDocument/2006/relationships" xmlns:a="http://schemas.openxmlformats.org/drawingml/2006/main" r:embed="Rcb189c96fecd4418"/>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1</xdr:col>
      <xdr:colOff>0</xdr:colOff>
      <xdr:row>1</xdr:row>
      <xdr:rowOff>0</xdr:rowOff>
    </xdr:from>
    <xdr:ext cx="1619250" cy="428625"/>
    <xdr:pic>
      <xdr:nvPicPr>
        <xdr:cNvPr id="1" name="b5cc1028-e311-4783-b1ac-80d64ff5d0cf"/>
        <xdr:cNvPicPr>
          <a:picLocks xmlns:a="http://schemas.openxmlformats.org/drawingml/2006/main" noChangeAspect="1"/>
        </xdr:cNvPicPr>
      </xdr:nvPicPr>
      <xdr:blipFill>
        <a:blip xmlns:r="http://schemas.openxmlformats.org/officeDocument/2006/relationships" xmlns:a="http://schemas.openxmlformats.org/drawingml/2006/main" r:embed="R34561c811997489c"/>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1</xdr:col>
      <xdr:colOff>0</xdr:colOff>
      <xdr:row>1</xdr:row>
      <xdr:rowOff>0</xdr:rowOff>
    </xdr:from>
    <xdr:ext cx="1619250" cy="428625"/>
    <xdr:pic>
      <xdr:nvPicPr>
        <xdr:cNvPr id="1" name="c63cc80b-5e0f-45ba-a4d3-9c944601bf12"/>
        <xdr:cNvPicPr>
          <a:picLocks xmlns:a="http://schemas.openxmlformats.org/drawingml/2006/main" noChangeAspect="1"/>
        </xdr:cNvPicPr>
      </xdr:nvPicPr>
      <xdr:blipFill>
        <a:blip xmlns:r="http://schemas.openxmlformats.org/officeDocument/2006/relationships" xmlns:a="http://schemas.openxmlformats.org/drawingml/2006/main" r:embed="Re4cdd1500970456f"/>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1</xdr:col>
      <xdr:colOff>0</xdr:colOff>
      <xdr:row>1</xdr:row>
      <xdr:rowOff>0</xdr:rowOff>
    </xdr:from>
    <xdr:ext cx="1619250" cy="428625"/>
    <xdr:pic>
      <xdr:nvPicPr>
        <xdr:cNvPr id="1" name="a25cfe07-9cfc-4f34-9075-0ec6220177bc"/>
        <xdr:cNvPicPr>
          <a:picLocks xmlns:a="http://schemas.openxmlformats.org/drawingml/2006/main" noChangeAspect="1"/>
        </xdr:cNvPicPr>
      </xdr:nvPicPr>
      <xdr:blipFill>
        <a:blip xmlns:r="http://schemas.openxmlformats.org/officeDocument/2006/relationships" xmlns:a="http://schemas.openxmlformats.org/drawingml/2006/main" r:embed="Rf3afb07bbb86464d"/>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TProcesses595630" displayName="TProcesses595630" ref="B11:K21" headerRowCount="1" totalsRowCount="0" totalsRowShown="0">
  <x:autoFilter ref="B11:K21"/>
  <x:tableColumns count="10">
    <x:tableColumn id="1" name="Process ID"/>
    <x:tableColumn id="2" name="Process and task boundary"/>
    <x:tableColumn id="3" name="Total cases"/>
    <x:tableColumn id="4" name="Eligible cases"/>
    <x:tableColumn id="5" name="Current minutes / eligible case"/>
    <x:tableColumn id="6" name="Current fixed hours / period"/>
    <x:tableColumn id="7" name="Baseline hours / period"/>
    <x:tableColumn id="8" name="Process owner"/>
    <x:tableColumn id="9" name="Measurement basis and data restrictions"/>
    <x:tableColumn id="10" name="Input review"/>
  </x:tableColumns>
  <x:tableStyleInfo name="TableStyleMedium2" showFirstColumn="0" showLastColumn="0" showRowStripes="0" showColumnStripes="0"/>
</x:table>
</file>

<file path=xl/tables/table2.xml><?xml version="1.0" encoding="utf-8"?>
<x:table xmlns:x="http://schemas.openxmlformats.org/spreadsheetml/2006/main" id="2" name="TFutureeffort2217694" displayName="TFutureeffort2217694" ref="B11:J21" headerRowCount="1" totalsRowCount="0" totalsRowShown="0">
  <x:autoFilter ref="B11:J21"/>
  <x:tableColumns count="9">
    <x:tableColumn id="1" name="Process ID"/>
    <x:tableColumn id="2" name="Routine human minutes / case"/>
    <x:tableColumn id="3" name="Exception rate"/>
    <x:tableColumn id="4" name="Extra minutes / exception"/>
    <x:tableColumn id="5" name="Monitoring hours / period"/>
    <x:tableColumn id="6" name="Future hours / period"/>
    <x:tableColumn id="7" name="Evidence basis"/>
    <x:tableColumn id="8" name="Evidence or assumption record"/>
    <x:tableColumn id="9" name="Input review"/>
  </x:tableColumns>
  <x:tableStyleInfo name="TableStyleMedium2" showFirstColumn="0" showLastColumn="0" showRowStripes="0" showColumnStripes="0"/>
</x:table>
</file>

<file path=xl/tables/table3.xml><?xml version="1.0" encoding="utf-8"?>
<x:table xmlns:x="http://schemas.openxmlformats.org/spreadsheetml/2006/main" id="3" name="TPilotdecisions1667908" displayName="TPilotdecisions1667908" ref="B11:J21" headerRowCount="1" totalsRowCount="0" totalsRowShown="0">
  <x:autoFilter ref="B11:J21"/>
  <x:tableColumns count="9">
    <x:tableColumn id="1" name="Process ID"/>
    <x:tableColumn id="2" name="Permission outcome"/>
    <x:tableColumn id="3" name="Pilot owner"/>
    <x:tableColumn id="4" name="Human control and return path"/>
    <x:tableColumn id="5" name="Acceptance measure and decision rule"/>
    <x:tableColumn id="6" name="Scope, data boundary and access conditions"/>
    <x:tableColumn id="7" name="Review date"/>
    <x:tableColumn id="8" name="Decision"/>
    <x:tableColumn id="9" name="Decision review"/>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a6bb033fe2dd4810" /></Relationships>
</file>

<file path=xl/worksheets/_rels/sheet2.xml.rels>&#65279;<?xml version="1.0" encoding="utf-8"?><Relationships xmlns="http://schemas.openxmlformats.org/package/2006/relationships"><Relationship Type="http://schemas.openxmlformats.org/officeDocument/2006/relationships/drawing" Target="/xl/drawings/drawing2.xml" Id="R5a37742e8f88466b" /><Relationship Type="http://schemas.openxmlformats.org/officeDocument/2006/relationships/table" Target="/xl/tables/table1.xml" Id="R48496444f6054774" /></Relationships>
</file>

<file path=xl/worksheets/_rels/sheet3.xml.rels>&#65279;<?xml version="1.0" encoding="utf-8"?><Relationships xmlns="http://schemas.openxmlformats.org/package/2006/relationships"><Relationship Type="http://schemas.openxmlformats.org/officeDocument/2006/relationships/drawing" Target="/xl/drawings/drawing3.xml" Id="R747992e1ab374172" /><Relationship Type="http://schemas.openxmlformats.org/officeDocument/2006/relationships/table" Target="/xl/tables/table2.xml" Id="Rc654f784b1844a34" /></Relationships>
</file>

<file path=xl/worksheets/_rels/sheet4.xml.rels>&#65279;<?xml version="1.0" encoding="utf-8"?><Relationships xmlns="http://schemas.openxmlformats.org/package/2006/relationships"><Relationship Type="http://schemas.openxmlformats.org/officeDocument/2006/relationships/drawing" Target="/xl/drawings/drawing4.xml" Id="R19a0dc39e4ab4cb7" /><Relationship Type="http://schemas.openxmlformats.org/officeDocument/2006/relationships/table" Target="/xl/tables/table3.xml" Id="R285f313a8b7d44da" /></Relationships>
</file>

<file path=xl/worksheets/sheet1.xml><?xml version="1.0" encoding="utf-8"?>
<worksheet xmlns="http://schemas.openxmlformats.org/spreadsheetml/2006/main" xmlns:r="http://schemas.openxmlformats.org/officeDocument/2006/relationships">
  <sheetPr>
    <tabColor rgb="FF233DFF"/>
    <pageSetUpPr fitToPage="1"/>
  </sheetPr>
  <sheetViews>
    <sheetView showGridLines="0" workbookViewId="0"/>
  </sheetViews>
  <sheetFormatPr defaultRowHeight="15"/>
  <cols>
    <col min="1" max="1" width="3" hidden="0" customWidth="1"/>
    <col min="2" max="2" width="10" hidden="0" customWidth="1"/>
    <col min="3" max="3" width="10" hidden="0" customWidth="1"/>
    <col min="4" max="4" width="10" hidden="0" customWidth="1"/>
    <col min="5" max="5" width="10" hidden="0" customWidth="1"/>
    <col min="6" max="6" width="10" hidden="0" customWidth="1"/>
    <col min="7" max="7" width="10" hidden="0" customWidth="1"/>
    <col min="8" max="8" width="10" hidden="0" customWidth="1"/>
    <col min="9" max="9" width="10" hidden="0" customWidth="1"/>
    <col min="10" max="10" width="10" hidden="0" customWidth="1"/>
    <col min="11" max="11" width="10" hidden="0" customWidth="1"/>
    <col min="12" max="12" width="10" hidden="0" customWidth="1"/>
    <col min="13" max="13" width="10" hidden="0" customWidth="1"/>
  </cols>
  <sheetData>
    <row r="1" ht="22" customHeight="1">
      <c r="A1" s="3"/>
      <c r="B1" s="3"/>
      <c r="C1" s="3"/>
      <c r="D1" s="3"/>
      <c r="E1" s="3"/>
      <c r="F1" s="3"/>
      <c r="G1" s="3"/>
      <c r="H1" s="3"/>
      <c r="I1" s="3"/>
      <c r="J1" s="3"/>
      <c r="K1" s="3"/>
      <c r="L1" s="3"/>
      <c r="M1" s="3"/>
    </row>
    <row r="2" ht="22" customHeight="1">
      <c r="A2" s="3"/>
      <c r="B2" s="3"/>
      <c r="C2" s="3"/>
      <c r="D2" s="3"/>
      <c r="E2" s="3"/>
      <c r="F2" s="3"/>
      <c r="G2" s="3"/>
      <c r="H2" s="3"/>
      <c r="I2" s="3"/>
      <c r="J2" s="3"/>
      <c r="K2" s="3"/>
      <c r="L2" s="3"/>
      <c r="M2" s="3"/>
    </row>
    <row r="3" ht="22" customHeight="1">
      <c r="A3" s="3"/>
      <c r="B3" s="3"/>
      <c r="C3" s="3"/>
      <c r="D3" s="3"/>
      <c r="E3" s="3"/>
      <c r="F3" s="3"/>
      <c r="G3" s="3"/>
      <c r="H3" s="3"/>
      <c r="I3" s="3"/>
      <c r="J3" s="3"/>
      <c r="K3" s="3"/>
      <c r="L3" s="3"/>
      <c r="M3" s="3"/>
    </row>
    <row r="4" ht="22" customHeight="1">
      <c r="A4" s="3"/>
      <c r="B4" s="3"/>
      <c r="C4" s="3"/>
      <c r="D4" s="3"/>
      <c r="E4" s="3"/>
      <c r="F4" s="3"/>
      <c r="G4" s="3"/>
      <c r="H4" s="3"/>
      <c r="I4" s="3"/>
      <c r="J4" s="3"/>
      <c r="K4" s="3"/>
      <c r="L4" s="3"/>
      <c r="M4" s="3"/>
    </row>
    <row r="5" ht="22" customHeight="1">
      <c r="A5" s="3"/>
      <c r="B5" s="5" t="str">
        <v>AI and automation opportunity map</v>
      </c>
      <c r="C5" s="5"/>
      <c r="D5" s="5"/>
      <c r="E5" s="5"/>
      <c r="F5" s="5"/>
      <c r="G5" s="5"/>
      <c r="H5" s="5"/>
      <c r="I5" s="5"/>
      <c r="J5" s="5"/>
      <c r="K5" s="5"/>
      <c r="L5" s="5"/>
      <c r="M5" s="5"/>
    </row>
    <row r="6" ht="22" customHeight="1">
      <c r="A6" s="3"/>
      <c r="B6" s="5"/>
      <c r="C6" s="5"/>
      <c r="D6" s="5"/>
      <c r="E6" s="5"/>
      <c r="F6" s="5"/>
      <c r="G6" s="5"/>
      <c r="H6" s="5"/>
      <c r="I6" s="5"/>
      <c r="J6" s="5"/>
      <c r="K6" s="5"/>
      <c r="L6" s="5"/>
      <c r="M6" s="5"/>
    </row>
    <row r="7" ht="20" customHeight="1">
      <c r="A7" s="3"/>
      <c r="B7" s="7" t="str">
        <v>Compare human effort and readiness before choosing a bounded pilot.</v>
      </c>
      <c r="C7" s="7"/>
      <c r="D7" s="7"/>
      <c r="E7" s="7"/>
      <c r="F7" s="7"/>
      <c r="G7" s="7"/>
      <c r="H7" s="7"/>
      <c r="I7" s="7"/>
      <c r="J7" s="7"/>
      <c r="K7" s="7"/>
      <c r="L7" s="7"/>
      <c r="M7" s="7"/>
    </row>
    <row r="8" ht="20" customHeight="1">
      <c r="A8" s="3"/>
      <c r="B8" s="7"/>
      <c r="C8" s="7"/>
      <c r="D8" s="7"/>
      <c r="E8" s="7"/>
      <c r="F8" s="7"/>
      <c r="G8" s="7"/>
      <c r="H8" s="7"/>
      <c r="I8" s="7"/>
      <c r="J8" s="7"/>
      <c r="K8" s="7"/>
      <c r="L8" s="7"/>
      <c r="M8" s="7"/>
    </row>
    <row r="9" ht="22" customHeight="1">
      <c r="A9" s="3"/>
      <c r="B9" s="3"/>
      <c r="C9" s="3"/>
      <c r="D9" s="3"/>
      <c r="E9" s="3"/>
      <c r="F9" s="3"/>
      <c r="G9" s="3"/>
      <c r="H9" s="3"/>
      <c r="I9" s="3"/>
      <c r="J9" s="3"/>
      <c r="K9" s="3"/>
      <c r="L9" s="3"/>
      <c r="M9" s="3"/>
    </row>
    <row r="10" ht="22" customHeight="1">
      <c r="A10" s="3"/>
      <c r="B10" s="42" t="str">
        <v>REVIEW CONTEXT</v>
      </c>
      <c r="C10" s="42"/>
      <c r="D10" s="42"/>
      <c r="E10" s="42"/>
      <c r="F10" s="42"/>
      <c r="G10" s="42"/>
      <c r="H10" s="42"/>
      <c r="I10" s="42"/>
      <c r="J10" s="42"/>
      <c r="K10" s="42"/>
      <c r="L10" s="42"/>
      <c r="M10" s="42"/>
    </row>
    <row r="11" ht="22" customHeight="1">
      <c r="A11" s="3"/>
      <c r="B11" s="44" t="str">
        <v>Business area and objective</v>
      </c>
      <c r="C11" s="44"/>
      <c r="D11" s="44"/>
      <c r="E11" s="44"/>
      <c r="F11" s="44"/>
      <c r="G11" s="44" t="str">
        <v>Review owner</v>
      </c>
      <c r="H11" s="44"/>
      <c r="I11" s="44"/>
      <c r="J11" s="44"/>
      <c r="K11" s="44" t="str">
        <v>As-of date</v>
      </c>
      <c r="L11" s="44"/>
      <c r="M11" s="44"/>
    </row>
    <row r="12" ht="22" customHeight="1">
      <c r="A12" s="3"/>
      <c r="B12" s="71"/>
      <c r="C12" s="71"/>
      <c r="D12" s="71"/>
      <c r="E12" s="71"/>
      <c r="F12" s="71"/>
      <c r="G12" s="71"/>
      <c r="H12" s="71"/>
      <c r="I12" s="71"/>
      <c r="J12" s="71"/>
      <c r="K12" s="73"/>
      <c r="L12" s="73"/>
      <c r="M12" s="73"/>
    </row>
    <row r="13" ht="22" customHeight="1">
      <c r="A13" s="3"/>
      <c r="B13" s="72"/>
      <c r="C13" s="72"/>
      <c r="D13" s="72"/>
      <c r="E13" s="72"/>
      <c r="F13" s="72"/>
      <c r="G13" s="72"/>
      <c r="H13" s="72"/>
      <c r="I13" s="72"/>
      <c r="J13" s="72"/>
      <c r="K13" s="74"/>
      <c r="L13" s="74"/>
      <c r="M13" s="74"/>
    </row>
    <row r="14" ht="22" customHeight="1">
      <c r="A14" s="3"/>
      <c r="B14" s="3"/>
      <c r="C14" s="3"/>
      <c r="D14" s="3"/>
      <c r="E14" s="3"/>
      <c r="F14" s="3"/>
      <c r="G14" s="3"/>
      <c r="H14" s="3"/>
      <c r="I14" s="3"/>
      <c r="J14" s="3"/>
      <c r="K14" s="3"/>
      <c r="L14" s="3"/>
      <c r="M14" s="3"/>
    </row>
    <row r="15" ht="22" customHeight="1">
      <c r="A15" s="3"/>
      <c r="B15" s="44" t="str">
        <v>Reporting period and workload boundary</v>
      </c>
      <c r="C15" s="44"/>
      <c r="D15" s="44"/>
      <c r="E15" s="44"/>
      <c r="F15" s="44"/>
      <c r="G15" s="44" t="str">
        <v>Constraint that shapes the decision</v>
      </c>
      <c r="H15" s="44"/>
      <c r="I15" s="44"/>
      <c r="J15" s="44"/>
      <c r="K15" s="44"/>
      <c r="L15" s="44"/>
      <c r="M15" s="44"/>
    </row>
    <row r="16" ht="22" customHeight="1">
      <c r="A16" s="3"/>
      <c r="B16" s="71"/>
      <c r="C16" s="71"/>
      <c r="D16" s="71"/>
      <c r="E16" s="71"/>
      <c r="F16" s="71"/>
      <c r="G16" s="71"/>
      <c r="H16" s="71"/>
      <c r="I16" s="71"/>
      <c r="J16" s="71"/>
      <c r="K16" s="71"/>
      <c r="L16" s="71"/>
      <c r="M16" s="71"/>
    </row>
    <row r="17" ht="22" customHeight="1">
      <c r="A17" s="3"/>
      <c r="B17" s="72"/>
      <c r="C17" s="72"/>
      <c r="D17" s="72"/>
      <c r="E17" s="72"/>
      <c r="F17" s="72"/>
      <c r="G17" s="72"/>
      <c r="H17" s="72"/>
      <c r="I17" s="72"/>
      <c r="J17" s="72"/>
      <c r="K17" s="72"/>
      <c r="L17" s="72"/>
      <c r="M17" s="72"/>
    </row>
    <row r="18" ht="22" customHeight="1">
      <c r="A18" s="3"/>
      <c r="B18" s="3"/>
      <c r="C18" s="3"/>
      <c r="D18" s="3"/>
      <c r="E18" s="3"/>
      <c r="F18" s="3"/>
      <c r="G18" s="3"/>
      <c r="H18" s="3"/>
      <c r="I18" s="3"/>
      <c r="J18" s="3"/>
      <c r="K18" s="3"/>
      <c r="L18" s="3"/>
      <c r="M18" s="3"/>
    </row>
    <row r="19" ht="22" customHeight="1">
      <c r="A19" s="3"/>
      <c r="B19" s="3"/>
      <c r="C19" s="3"/>
      <c r="D19" s="3"/>
      <c r="E19" s="3"/>
      <c r="F19" s="3"/>
      <c r="G19" s="3"/>
      <c r="H19" s="3"/>
      <c r="I19" s="3"/>
      <c r="J19" s="3"/>
      <c r="K19" s="3"/>
      <c r="L19" s="3"/>
      <c r="M19" s="3"/>
    </row>
    <row r="20" ht="22" customHeight="1">
      <c r="A20" s="3"/>
      <c r="B20" s="42" t="str">
        <v>CAPACITY BY PROCESS</v>
      </c>
      <c r="C20" s="42"/>
      <c r="D20" s="42"/>
      <c r="E20" s="42"/>
      <c r="F20" s="42"/>
      <c r="G20" s="42"/>
      <c r="H20" s="42"/>
      <c r="I20" s="42"/>
      <c r="J20" s="42"/>
      <c r="K20" s="42"/>
      <c r="L20" s="42"/>
      <c r="M20" s="42"/>
    </row>
    <row r="21" ht="22" customHeight="1">
      <c r="A21" s="3"/>
      <c r="B21" s="3"/>
      <c r="C21" s="3"/>
      <c r="D21" s="3"/>
      <c r="E21" s="3"/>
      <c r="F21" s="3"/>
      <c r="G21" s="3"/>
      <c r="H21" s="3"/>
      <c r="I21" s="3"/>
      <c r="J21" s="3"/>
      <c r="K21" s="3"/>
      <c r="L21" s="3"/>
      <c r="M21" s="3"/>
    </row>
    <row r="22" ht="22" customHeight="1">
      <c r="A22" s="3"/>
      <c r="B22" s="44" t="str">
        <v>Process</v>
      </c>
      <c r="C22" s="44"/>
      <c r="D22" s="44"/>
      <c r="E22" s="44"/>
      <c r="F22" s="44" t="str">
        <v>Baseline h</v>
      </c>
      <c r="G22" s="44"/>
      <c r="H22" s="44" t="str">
        <v>Future h</v>
      </c>
      <c r="I22" s="44"/>
      <c r="J22" s="44" t="str">
        <v>Released h</v>
      </c>
      <c r="K22" s="44"/>
      <c r="L22" s="44" t="str">
        <v>Input review</v>
      </c>
      <c r="M22" s="44"/>
    </row>
    <row r="23" ht="32" customHeight="1">
      <c r="A23" s="3"/>
      <c r="B23" s="21" t="str">
        <f>IF(Processes!C12="","",Processes!C12)</f>
      </c>
      <c r="C23" s="21"/>
      <c r="D23" s="21"/>
      <c r="E23" s="21"/>
      <c r="F23" s="53" t="str">
        <f>IF(Processes!K12="Ready",Processes!H12,"")</f>
      </c>
      <c r="G23" s="53"/>
      <c r="H23" s="53" t="str">
        <f>IF(L23="Ready",INDEX('Future effort'!$G$12:$G$21,MATCH(Processes!B12,'Future effort'!$B$12:$B$21,0)),"")</f>
      </c>
      <c r="I23" s="53"/>
      <c r="J23" s="53" t="str">
        <f>IF(L23="Ready",F23-H23,"")</f>
      </c>
      <c r="K23" s="53"/>
      <c r="L23" s="24" t="str">
        <f>IF(Processes!C12="","",IF(Processes!K12&lt;&gt;"Ready","Complete baseline",IF(COUNTIFS('Future effort'!$B$12:$B$21,Processes!B12)&lt;&gt;1,"Check future ID",IF(COUNTIFS('Future effort'!$B$12:$B$21,Processes!B12,'Future effort'!$J$12:$J$21,"Ready")&lt;&gt;1,"Complete future","Ready"))))</f>
      </c>
      <c r="M23" s="24"/>
    </row>
    <row r="24" ht="32" customHeight="1">
      <c r="A24" s="3"/>
      <c r="B24" s="22" t="str">
        <f>IF(Processes!C13="","",Processes!C13)</f>
      </c>
      <c r="C24" s="22"/>
      <c r="D24" s="22"/>
      <c r="E24" s="22"/>
      <c r="F24" s="54" t="str">
        <f>IF(Processes!K13="Ready",Processes!H13,"")</f>
      </c>
      <c r="G24" s="54"/>
      <c r="H24" s="54" t="str">
        <f>IF(L24="Ready",INDEX('Future effort'!$G$12:$G$21,MATCH(Processes!B13,'Future effort'!$B$12:$B$21,0)),"")</f>
      </c>
      <c r="I24" s="54"/>
      <c r="J24" s="54" t="str">
        <f>IF(L24="Ready",F24-H24,"")</f>
      </c>
      <c r="K24" s="54"/>
      <c r="L24" s="25" t="str">
        <f>IF(Processes!C13="","",IF(Processes!K13&lt;&gt;"Ready","Complete baseline",IF(COUNTIFS('Future effort'!$B$12:$B$21,Processes!B13)&lt;&gt;1,"Check future ID",IF(COUNTIFS('Future effort'!$B$12:$B$21,Processes!B13,'Future effort'!$J$12:$J$21,"Ready")&lt;&gt;1,"Complete future","Ready"))))</f>
      </c>
      <c r="M24" s="25"/>
    </row>
    <row r="25" ht="32" customHeight="1">
      <c r="A25" s="3"/>
      <c r="B25" s="22" t="str">
        <f>IF(Processes!C14="","",Processes!C14)</f>
      </c>
      <c r="C25" s="22"/>
      <c r="D25" s="22"/>
      <c r="E25" s="22"/>
      <c r="F25" s="54" t="str">
        <f>IF(Processes!K14="Ready",Processes!H14,"")</f>
      </c>
      <c r="G25" s="54"/>
      <c r="H25" s="54" t="str">
        <f>IF(L25="Ready",INDEX('Future effort'!$G$12:$G$21,MATCH(Processes!B14,'Future effort'!$B$12:$B$21,0)),"")</f>
      </c>
      <c r="I25" s="54"/>
      <c r="J25" s="54" t="str">
        <f>IF(L25="Ready",F25-H25,"")</f>
      </c>
      <c r="K25" s="54"/>
      <c r="L25" s="25" t="str">
        <f>IF(Processes!C14="","",IF(Processes!K14&lt;&gt;"Ready","Complete baseline",IF(COUNTIFS('Future effort'!$B$12:$B$21,Processes!B14)&lt;&gt;1,"Check future ID",IF(COUNTIFS('Future effort'!$B$12:$B$21,Processes!B14,'Future effort'!$J$12:$J$21,"Ready")&lt;&gt;1,"Complete future","Ready"))))</f>
      </c>
      <c r="M25" s="25"/>
    </row>
    <row r="26" ht="32" customHeight="1">
      <c r="A26" s="3"/>
      <c r="B26" s="22" t="str">
        <f>IF(Processes!C15="","",Processes!C15)</f>
      </c>
      <c r="C26" s="22"/>
      <c r="D26" s="22"/>
      <c r="E26" s="22"/>
      <c r="F26" s="54" t="str">
        <f>IF(Processes!K15="Ready",Processes!H15,"")</f>
      </c>
      <c r="G26" s="54"/>
      <c r="H26" s="54" t="str">
        <f>IF(L26="Ready",INDEX('Future effort'!$G$12:$G$21,MATCH(Processes!B15,'Future effort'!$B$12:$B$21,0)),"")</f>
      </c>
      <c r="I26" s="54"/>
      <c r="J26" s="54" t="str">
        <f>IF(L26="Ready",F26-H26,"")</f>
      </c>
      <c r="K26" s="54"/>
      <c r="L26" s="25" t="str">
        <f>IF(Processes!C15="","",IF(Processes!K15&lt;&gt;"Ready","Complete baseline",IF(COUNTIFS('Future effort'!$B$12:$B$21,Processes!B15)&lt;&gt;1,"Check future ID",IF(COUNTIFS('Future effort'!$B$12:$B$21,Processes!B15,'Future effort'!$J$12:$J$21,"Ready")&lt;&gt;1,"Complete future","Ready"))))</f>
      </c>
      <c r="M26" s="25"/>
    </row>
    <row r="27" ht="32" customHeight="1">
      <c r="A27" s="3"/>
      <c r="B27" s="22" t="str">
        <f>IF(Processes!C16="","",Processes!C16)</f>
      </c>
      <c r="C27" s="22"/>
      <c r="D27" s="22"/>
      <c r="E27" s="22"/>
      <c r="F27" s="54" t="str">
        <f>IF(Processes!K16="Ready",Processes!H16,"")</f>
      </c>
      <c r="G27" s="54"/>
      <c r="H27" s="54" t="str">
        <f>IF(L27="Ready",INDEX('Future effort'!$G$12:$G$21,MATCH(Processes!B16,'Future effort'!$B$12:$B$21,0)),"")</f>
      </c>
      <c r="I27" s="54"/>
      <c r="J27" s="54" t="str">
        <f>IF(L27="Ready",F27-H27,"")</f>
      </c>
      <c r="K27" s="54"/>
      <c r="L27" s="25" t="str">
        <f>IF(Processes!C16="","",IF(Processes!K16&lt;&gt;"Ready","Complete baseline",IF(COUNTIFS('Future effort'!$B$12:$B$21,Processes!B16)&lt;&gt;1,"Check future ID",IF(COUNTIFS('Future effort'!$B$12:$B$21,Processes!B16,'Future effort'!$J$12:$J$21,"Ready")&lt;&gt;1,"Complete future","Ready"))))</f>
      </c>
      <c r="M27" s="25"/>
    </row>
    <row r="28" ht="32" customHeight="1">
      <c r="A28" s="3"/>
      <c r="B28" s="22" t="str">
        <f>IF(Processes!C17="","",Processes!C17)</f>
      </c>
      <c r="C28" s="22"/>
      <c r="D28" s="22"/>
      <c r="E28" s="22"/>
      <c r="F28" s="54" t="str">
        <f>IF(Processes!K17="Ready",Processes!H17,"")</f>
      </c>
      <c r="G28" s="54"/>
      <c r="H28" s="54" t="str">
        <f>IF(L28="Ready",INDEX('Future effort'!$G$12:$G$21,MATCH(Processes!B17,'Future effort'!$B$12:$B$21,0)),"")</f>
      </c>
      <c r="I28" s="54"/>
      <c r="J28" s="54" t="str">
        <f>IF(L28="Ready",F28-H28,"")</f>
      </c>
      <c r="K28" s="54"/>
      <c r="L28" s="25" t="str">
        <f>IF(Processes!C17="","",IF(Processes!K17&lt;&gt;"Ready","Complete baseline",IF(COUNTIFS('Future effort'!$B$12:$B$21,Processes!B17)&lt;&gt;1,"Check future ID",IF(COUNTIFS('Future effort'!$B$12:$B$21,Processes!B17,'Future effort'!$J$12:$J$21,"Ready")&lt;&gt;1,"Complete future","Ready"))))</f>
      </c>
      <c r="M28" s="25"/>
    </row>
    <row r="29" ht="32" customHeight="1">
      <c r="A29" s="3"/>
      <c r="B29" s="22" t="str">
        <f>IF(Processes!C18="","",Processes!C18)</f>
      </c>
      <c r="C29" s="22"/>
      <c r="D29" s="22"/>
      <c r="E29" s="22"/>
      <c r="F29" s="54" t="str">
        <f>IF(Processes!K18="Ready",Processes!H18,"")</f>
      </c>
      <c r="G29" s="54"/>
      <c r="H29" s="54" t="str">
        <f>IF(L29="Ready",INDEX('Future effort'!$G$12:$G$21,MATCH(Processes!B18,'Future effort'!$B$12:$B$21,0)),"")</f>
      </c>
      <c r="I29" s="54"/>
      <c r="J29" s="54" t="str">
        <f>IF(L29="Ready",F29-H29,"")</f>
      </c>
      <c r="K29" s="54"/>
      <c r="L29" s="25" t="str">
        <f>IF(Processes!C18="","",IF(Processes!K18&lt;&gt;"Ready","Complete baseline",IF(COUNTIFS('Future effort'!$B$12:$B$21,Processes!B18)&lt;&gt;1,"Check future ID",IF(COUNTIFS('Future effort'!$B$12:$B$21,Processes!B18,'Future effort'!$J$12:$J$21,"Ready")&lt;&gt;1,"Complete future","Ready"))))</f>
      </c>
      <c r="M29" s="25"/>
    </row>
    <row r="30" ht="32" customHeight="1">
      <c r="A30" s="3"/>
      <c r="B30" s="22" t="str">
        <f>IF(Processes!C19="","",Processes!C19)</f>
      </c>
      <c r="C30" s="22"/>
      <c r="D30" s="22"/>
      <c r="E30" s="22"/>
      <c r="F30" s="54" t="str">
        <f>IF(Processes!K19="Ready",Processes!H19,"")</f>
      </c>
      <c r="G30" s="54"/>
      <c r="H30" s="54" t="str">
        <f>IF(L30="Ready",INDEX('Future effort'!$G$12:$G$21,MATCH(Processes!B19,'Future effort'!$B$12:$B$21,0)),"")</f>
      </c>
      <c r="I30" s="54"/>
      <c r="J30" s="54" t="str">
        <f>IF(L30="Ready",F30-H30,"")</f>
      </c>
      <c r="K30" s="54"/>
      <c r="L30" s="25" t="str">
        <f>IF(Processes!C19="","",IF(Processes!K19&lt;&gt;"Ready","Complete baseline",IF(COUNTIFS('Future effort'!$B$12:$B$21,Processes!B19)&lt;&gt;1,"Check future ID",IF(COUNTIFS('Future effort'!$B$12:$B$21,Processes!B19,'Future effort'!$J$12:$J$21,"Ready")&lt;&gt;1,"Complete future","Ready"))))</f>
      </c>
      <c r="M30" s="25"/>
    </row>
    <row r="31" ht="32" customHeight="1">
      <c r="A31" s="3"/>
      <c r="B31" s="22" t="str">
        <f>IF(Processes!C20="","",Processes!C20)</f>
      </c>
      <c r="C31" s="22"/>
      <c r="D31" s="22"/>
      <c r="E31" s="22"/>
      <c r="F31" s="54" t="str">
        <f>IF(Processes!K20="Ready",Processes!H20,"")</f>
      </c>
      <c r="G31" s="54"/>
      <c r="H31" s="54" t="str">
        <f>IF(L31="Ready",INDEX('Future effort'!$G$12:$G$21,MATCH(Processes!B20,'Future effort'!$B$12:$B$21,0)),"")</f>
      </c>
      <c r="I31" s="54"/>
      <c r="J31" s="54" t="str">
        <f>IF(L31="Ready",F31-H31,"")</f>
      </c>
      <c r="K31" s="54"/>
      <c r="L31" s="25" t="str">
        <f>IF(Processes!C20="","",IF(Processes!K20&lt;&gt;"Ready","Complete baseline",IF(COUNTIFS('Future effort'!$B$12:$B$21,Processes!B20)&lt;&gt;1,"Check future ID",IF(COUNTIFS('Future effort'!$B$12:$B$21,Processes!B20,'Future effort'!$J$12:$J$21,"Ready")&lt;&gt;1,"Complete future","Ready"))))</f>
      </c>
      <c r="M31" s="25"/>
    </row>
    <row r="32" ht="32" customHeight="1">
      <c r="A32" s="3"/>
      <c r="B32" s="23" t="str">
        <f>IF(Processes!C21="","",Processes!C21)</f>
      </c>
      <c r="C32" s="23"/>
      <c r="D32" s="23"/>
      <c r="E32" s="23"/>
      <c r="F32" s="55" t="str">
        <f>IF(Processes!K21="Ready",Processes!H21,"")</f>
      </c>
      <c r="G32" s="55"/>
      <c r="H32" s="55" t="str">
        <f>IF(L32="Ready",INDEX('Future effort'!$G$12:$G$21,MATCH(Processes!B21,'Future effort'!$B$12:$B$21,0)),"")</f>
      </c>
      <c r="I32" s="55"/>
      <c r="J32" s="55" t="str">
        <f>IF(L32="Ready",F32-H32,"")</f>
      </c>
      <c r="K32" s="55"/>
      <c r="L32" s="26" t="str">
        <f>IF(Processes!C21="","",IF(Processes!K21&lt;&gt;"Ready","Complete baseline",IF(COUNTIFS('Future effort'!$B$12:$B$21,Processes!B21)&lt;&gt;1,"Check future ID",IF(COUNTIFS('Future effort'!$B$12:$B$21,Processes!B21,'Future effort'!$J$12:$J$21,"Ready")&lt;&gt;1,"Complete future","Ready"))))</f>
      </c>
      <c r="M32" s="26"/>
    </row>
    <row r="33" ht="22" customHeight="1">
      <c r="A33" s="3"/>
      <c r="B33" s="3"/>
      <c r="C33" s="3"/>
      <c r="D33" s="3"/>
      <c r="E33" s="3"/>
      <c r="F33" s="3"/>
      <c r="G33" s="3"/>
      <c r="H33" s="3"/>
      <c r="I33" s="3"/>
      <c r="J33" s="3"/>
      <c r="K33" s="3"/>
      <c r="L33" s="3"/>
      <c r="M33" s="3"/>
    </row>
    <row r="34" ht="22" customHeight="1">
      <c r="A34" s="3"/>
      <c r="B34" s="7" t="str">
        <v>Released hours are a capacity estimate for the defined process. A negative value means more human work. The rows are not added together because processes may share work, people or cases.</v>
      </c>
      <c r="C34" s="7"/>
      <c r="D34" s="7"/>
      <c r="E34" s="7"/>
      <c r="F34" s="7"/>
      <c r="G34" s="7"/>
      <c r="H34" s="7"/>
      <c r="I34" s="7"/>
      <c r="J34" s="7"/>
      <c r="K34" s="7"/>
      <c r="L34" s="7"/>
      <c r="M34" s="7"/>
    </row>
    <row r="35" ht="22" customHeight="1">
      <c r="A35" s="3"/>
      <c r="B35" s="7"/>
      <c r="C35" s="7"/>
      <c r="D35" s="7"/>
      <c r="E35" s="7"/>
      <c r="F35" s="7"/>
      <c r="G35" s="7"/>
      <c r="H35" s="7"/>
      <c r="I35" s="7"/>
      <c r="J35" s="7"/>
      <c r="K35" s="7"/>
      <c r="L35" s="7"/>
      <c r="M35" s="7"/>
    </row>
    <row r="36" ht="22" customHeight="1">
      <c r="A36" s="3"/>
      <c r="B36" s="7"/>
      <c r="C36" s="7"/>
      <c r="D36" s="7"/>
      <c r="E36" s="7"/>
      <c r="F36" s="7"/>
      <c r="G36" s="7"/>
      <c r="H36" s="7"/>
      <c r="I36" s="7"/>
      <c r="J36" s="7"/>
      <c r="K36" s="7"/>
      <c r="L36" s="7"/>
      <c r="M36" s="7"/>
    </row>
    <row r="37" ht="22" customHeight="1">
      <c r="A37" s="3"/>
      <c r="B37" s="3"/>
      <c r="C37" s="3"/>
      <c r="D37" s="3"/>
      <c r="E37" s="3"/>
      <c r="F37" s="3"/>
      <c r="G37" s="3"/>
      <c r="H37" s="3"/>
      <c r="I37" s="3"/>
      <c r="J37" s="3"/>
      <c r="K37" s="3"/>
      <c r="L37" s="3"/>
      <c r="M37" s="3"/>
    </row>
    <row r="38" ht="22" customHeight="1">
      <c r="A38" s="3"/>
      <c r="B38" s="42" t="str">
        <v>CHOOSE THE NEXT STEP</v>
      </c>
      <c r="C38" s="42"/>
      <c r="D38" s="42"/>
      <c r="E38" s="42"/>
      <c r="F38" s="42"/>
      <c r="G38" s="42"/>
      <c r="H38" s="42"/>
      <c r="I38" s="42"/>
      <c r="J38" s="42"/>
      <c r="K38" s="42"/>
      <c r="L38" s="42"/>
      <c r="M38" s="42"/>
    </row>
    <row r="39" ht="22" customHeight="1">
      <c r="A39" s="3"/>
      <c r="B39" s="3"/>
      <c r="C39" s="3"/>
      <c r="D39" s="3"/>
      <c r="E39" s="3"/>
      <c r="F39" s="3"/>
      <c r="G39" s="3"/>
      <c r="H39" s="3"/>
      <c r="I39" s="3"/>
      <c r="J39" s="3"/>
      <c r="K39" s="3"/>
      <c r="L39" s="3"/>
      <c r="M39" s="3"/>
    </row>
    <row r="40" ht="22" customHeight="1">
      <c r="A40" s="3"/>
      <c r="B40" s="7" t="str">
        <v>Complete Processes and Future effort, keeping estimates distinct from measured trial inputs. Then use Pilot decisions to record permission, a human control, acceptance conditions and the owner. A favorable effort estimate does not resolve these conditions.</v>
      </c>
      <c r="C40" s="7"/>
      <c r="D40" s="7"/>
      <c r="E40" s="7"/>
      <c r="F40" s="7"/>
      <c r="G40" s="7"/>
      <c r="H40" s="7"/>
      <c r="I40" s="7"/>
      <c r="J40" s="7"/>
      <c r="K40" s="7"/>
      <c r="L40" s="7"/>
      <c r="M40" s="7"/>
    </row>
    <row r="41" ht="22" customHeight="1">
      <c r="A41" s="3"/>
      <c r="B41" s="7"/>
      <c r="C41" s="7"/>
      <c r="D41" s="7"/>
      <c r="E41" s="7"/>
      <c r="F41" s="7"/>
      <c r="G41" s="7"/>
      <c r="H41" s="7"/>
      <c r="I41" s="7"/>
      <c r="J41" s="7"/>
      <c r="K41" s="7"/>
      <c r="L41" s="7"/>
      <c r="M41" s="7"/>
    </row>
    <row r="42" ht="22" customHeight="1">
      <c r="A42" s="3"/>
      <c r="B42" s="7"/>
      <c r="C42" s="7"/>
      <c r="D42" s="7"/>
      <c r="E42" s="7"/>
      <c r="F42" s="7"/>
      <c r="G42" s="7"/>
      <c r="H42" s="7"/>
      <c r="I42" s="7"/>
      <c r="J42" s="7"/>
      <c r="K42" s="7"/>
      <c r="L42" s="7"/>
      <c r="M42" s="7"/>
    </row>
    <row r="43" ht="22" customHeight="1">
      <c r="A43" s="3"/>
      <c r="B43" s="7"/>
      <c r="C43" s="7"/>
      <c r="D43" s="7"/>
      <c r="E43" s="7"/>
      <c r="F43" s="7"/>
      <c r="G43" s="7"/>
      <c r="H43" s="7"/>
      <c r="I43" s="7"/>
      <c r="J43" s="7"/>
      <c r="K43" s="7"/>
      <c r="L43" s="7"/>
      <c r="M43" s="7"/>
    </row>
    <row r="44" ht="22" customHeight="1">
      <c r="A44" s="3"/>
      <c r="B44" s="3"/>
      <c r="C44" s="3"/>
      <c r="D44" s="3"/>
      <c r="E44" s="3"/>
      <c r="F44" s="3"/>
      <c r="G44" s="3"/>
      <c r="H44" s="3"/>
      <c r="I44" s="3"/>
      <c r="J44" s="3"/>
      <c r="K44" s="3"/>
      <c r="L44" s="3"/>
      <c r="M44" s="3"/>
    </row>
    <row r="45" ht="22" customHeight="1">
      <c r="A45" s="3"/>
      <c r="B45" s="57" t="str">
        <v>© MT BYTES</v>
      </c>
      <c r="C45" s="57"/>
      <c r="D45" s="57"/>
      <c r="E45" s="57"/>
      <c r="F45" s="57"/>
      <c r="G45" s="57"/>
      <c r="H45" s="57"/>
      <c r="I45" s="57"/>
      <c r="J45" s="57"/>
      <c r="K45" s="57"/>
      <c r="L45" s="57"/>
      <c r="M45" s="57"/>
    </row>
  </sheetData>
  <sheetProtection sheet="1" objects="1" scenarios="1" formatCells="1" formatColumns="1" formatRows="1" insertColumns="1" insertRows="1" deleteColumns="1" deleteRows="1" sort="1" autoFilter="0" selectLockedCells="0" selectUnlockedCells="0"/>
  <mergeCells>
    <mergeCell ref="B5:M6"/>
    <mergeCell ref="B7:M8"/>
    <mergeCell ref="B10:M10"/>
    <mergeCell ref="B11:F11"/>
    <mergeCell ref="B12:F13"/>
    <mergeCell ref="G11:J11"/>
    <mergeCell ref="G12:J13"/>
    <mergeCell ref="K11:M11"/>
    <mergeCell ref="K12:M13"/>
    <mergeCell ref="B15:F15"/>
    <mergeCell ref="B16:F17"/>
    <mergeCell ref="G15:M15"/>
    <mergeCell ref="G16:M17"/>
    <mergeCell ref="B20:M20"/>
    <mergeCell ref="B22:E22"/>
    <mergeCell ref="F22:G22"/>
    <mergeCell ref="H22:I22"/>
    <mergeCell ref="J22:K22"/>
    <mergeCell ref="L22:M22"/>
    <mergeCell ref="B23:E23"/>
    <mergeCell ref="F23:G23"/>
    <mergeCell ref="H23:I23"/>
    <mergeCell ref="J23:K23"/>
    <mergeCell ref="L23:M23"/>
    <mergeCell ref="B24:E24"/>
    <mergeCell ref="F24:G24"/>
    <mergeCell ref="H24:I24"/>
    <mergeCell ref="J24:K24"/>
    <mergeCell ref="L24:M24"/>
    <mergeCell ref="B25:E25"/>
    <mergeCell ref="F25:G25"/>
    <mergeCell ref="H25:I25"/>
    <mergeCell ref="J25:K25"/>
    <mergeCell ref="L25:M25"/>
    <mergeCell ref="B26:E26"/>
    <mergeCell ref="F26:G26"/>
    <mergeCell ref="H26:I26"/>
    <mergeCell ref="J26:K26"/>
    <mergeCell ref="L26:M26"/>
    <mergeCell ref="B27:E27"/>
    <mergeCell ref="F27:G27"/>
    <mergeCell ref="H27:I27"/>
    <mergeCell ref="J27:K27"/>
    <mergeCell ref="L27:M27"/>
    <mergeCell ref="B28:E28"/>
    <mergeCell ref="F28:G28"/>
    <mergeCell ref="H28:I28"/>
    <mergeCell ref="J28:K28"/>
    <mergeCell ref="L28:M28"/>
    <mergeCell ref="B29:E29"/>
    <mergeCell ref="F29:G29"/>
    <mergeCell ref="H29:I29"/>
    <mergeCell ref="J29:K29"/>
    <mergeCell ref="L29:M29"/>
    <mergeCell ref="B30:E30"/>
    <mergeCell ref="F30:G30"/>
    <mergeCell ref="H30:I30"/>
    <mergeCell ref="J30:K30"/>
    <mergeCell ref="L30:M30"/>
    <mergeCell ref="B31:E31"/>
    <mergeCell ref="F31:G31"/>
    <mergeCell ref="H31:I31"/>
    <mergeCell ref="J31:K31"/>
    <mergeCell ref="L31:M31"/>
    <mergeCell ref="B32:E32"/>
    <mergeCell ref="F32:G32"/>
    <mergeCell ref="H32:I32"/>
    <mergeCell ref="J32:K32"/>
    <mergeCell ref="L32:M32"/>
    <mergeCell ref="B34:M36"/>
    <mergeCell ref="B38:M38"/>
    <mergeCell ref="B40:M43"/>
    <mergeCell ref="B45:M45"/>
  </mergeCells>
  <dataValidations count="1">
    <dataValidation type="whole" errorStyle="stop" operator="between" showErrorMessage="1" errorTitle="Check this number" error="Enter a whole number from 1 to 2958465." sqref="K12">
      <formula1>1</formula1>
      <formula2>2958465</formula2>
    </dataValidation>
  </dataValidations>
  <pageMargins left="0.30" right="0.30" top="0.45" bottom="0.45" header="0.15" footer="0.20"/>
  <pageSetup paperSize="8" orientation="portrait" fitToWidth="1" fitToHeight="1" useFirstPageNumber="0"/>
  <headerFooter>
    <oddFooter>&amp;R&amp;"Inter,Regular"&amp;8Page &amp;P of &amp;N</oddFooter>
  </headerFooter>
  <drawing r:id="Ra6bb033fe2dd4810"/>
</worksheet>
</file>

<file path=xl/worksheets/sheet2.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2" hidden="0" customWidth="1"/>
    <col min="3" max="3" width="34" hidden="0" customWidth="1"/>
    <col min="4" max="4" width="19" hidden="0" customWidth="1"/>
    <col min="5" max="5" width="19" hidden="0" customWidth="1"/>
    <col min="6" max="6" width="21" hidden="0" customWidth="1"/>
    <col min="7" max="7" width="23" hidden="0" customWidth="1"/>
    <col min="8" max="8" width="22" hidden="0" customWidth="1"/>
    <col min="9" max="9" width="23" hidden="0" customWidth="1"/>
    <col min="10" max="10" width="38" hidden="0" customWidth="1"/>
    <col min="11" max="11" width="27" hidden="0" customWidth="1"/>
  </cols>
  <sheetData>
    <row r="1" ht="22" customHeight="1">
      <c r="A1" s="3"/>
      <c r="B1" s="3"/>
      <c r="C1" s="3"/>
      <c r="D1" s="3"/>
      <c r="E1" s="3"/>
      <c r="F1" s="3"/>
      <c r="G1" s="3"/>
      <c r="H1" s="3"/>
      <c r="I1" s="3"/>
      <c r="J1" s="3"/>
      <c r="K1" s="3"/>
    </row>
    <row r="2" ht="22" customHeight="1">
      <c r="A2" s="3"/>
      <c r="B2" s="3"/>
      <c r="C2" s="3"/>
      <c r="D2" s="3"/>
      <c r="E2" s="3"/>
      <c r="F2" s="3"/>
      <c r="G2" s="3"/>
      <c r="H2" s="3"/>
      <c r="I2" s="3"/>
      <c r="J2" s="3"/>
      <c r="K2" s="3"/>
    </row>
    <row r="3" ht="22" customHeight="1">
      <c r="A3" s="3"/>
      <c r="B3" s="3"/>
      <c r="C3" s="3"/>
      <c r="D3" s="3"/>
      <c r="E3" s="3"/>
      <c r="F3" s="3"/>
      <c r="G3" s="3"/>
      <c r="H3" s="3"/>
      <c r="I3" s="3"/>
      <c r="J3" s="3"/>
      <c r="K3" s="3"/>
    </row>
    <row r="4" ht="22" customHeight="1">
      <c r="A4" s="3"/>
      <c r="B4" s="3"/>
      <c r="C4" s="3"/>
      <c r="D4" s="3"/>
      <c r="E4" s="3"/>
      <c r="F4" s="3"/>
      <c r="G4" s="3"/>
      <c r="H4" s="3"/>
      <c r="I4" s="3"/>
      <c r="J4" s="3"/>
      <c r="K4" s="3"/>
    </row>
    <row r="5" ht="22" customHeight="1">
      <c r="A5" s="3"/>
      <c r="B5" s="9" t="str">
        <v>Establish the current work</v>
      </c>
      <c r="C5" s="9"/>
      <c r="D5" s="9"/>
      <c r="E5" s="9"/>
      <c r="F5" s="9"/>
      <c r="G5" s="9"/>
      <c r="H5" s="9"/>
      <c r="I5" s="9"/>
      <c r="J5" s="9"/>
      <c r="K5" s="9"/>
    </row>
    <row r="6" ht="22" customHeight="1">
      <c r="A6" s="3"/>
      <c r="B6" s="9"/>
      <c r="C6" s="9"/>
      <c r="D6" s="9"/>
      <c r="E6" s="9"/>
      <c r="F6" s="9"/>
      <c r="G6" s="9"/>
      <c r="H6" s="9"/>
      <c r="I6" s="9"/>
      <c r="J6" s="9"/>
      <c r="K6" s="9"/>
    </row>
    <row r="7" ht="20" customHeight="1">
      <c r="A7" s="3"/>
      <c r="B7" s="7" t="str">
        <v>Measure one reporting period. Eligible cases are the subset the proposed change could handle.</v>
      </c>
      <c r="C7" s="7"/>
      <c r="D7" s="7"/>
      <c r="E7" s="7"/>
      <c r="F7" s="7"/>
      <c r="G7" s="7"/>
      <c r="H7" s="7"/>
      <c r="I7" s="7"/>
      <c r="J7" s="7"/>
      <c r="K7" s="7"/>
    </row>
    <row r="8" ht="20" customHeight="1">
      <c r="A8" s="3"/>
      <c r="B8" s="7"/>
      <c r="C8" s="7"/>
      <c r="D8" s="7"/>
      <c r="E8" s="7"/>
      <c r="F8" s="7"/>
      <c r="G8" s="7"/>
      <c r="H8" s="7"/>
      <c r="I8" s="7"/>
      <c r="J8" s="7"/>
      <c r="K8" s="7"/>
    </row>
    <row r="9" ht="22" customHeight="1">
      <c r="A9" s="3"/>
      <c r="B9" s="3"/>
      <c r="C9" s="3"/>
      <c r="D9" s="3"/>
      <c r="E9" s="3"/>
      <c r="F9" s="3"/>
      <c r="G9" s="3"/>
      <c r="H9" s="3"/>
      <c r="I9" s="3"/>
      <c r="J9" s="3"/>
      <c r="K9" s="3"/>
    </row>
    <row r="10" ht="22" customHeight="1">
      <c r="A10" s="3"/>
      <c r="B10" s="3"/>
      <c r="C10" s="3"/>
      <c r="D10" s="3"/>
      <c r="E10" s="3"/>
      <c r="F10" s="3"/>
      <c r="G10" s="3"/>
      <c r="H10" s="3"/>
      <c r="I10" s="3"/>
      <c r="J10" s="3"/>
      <c r="K10" s="3"/>
    </row>
    <row r="11" ht="36" customHeight="1">
      <c r="A11" s="3"/>
      <c r="B11" s="18" t="str">
        <v>Process ID</v>
      </c>
      <c r="C11" s="19" t="str">
        <v>Process and task boundary</v>
      </c>
      <c r="D11" s="19" t="str">
        <v>Total cases</v>
      </c>
      <c r="E11" s="19" t="str">
        <v>Eligible cases</v>
      </c>
      <c r="F11" s="19" t="str">
        <v>Current minutes / eligible case</v>
      </c>
      <c r="G11" s="19" t="str">
        <v>Current fixed hours / period</v>
      </c>
      <c r="H11" s="19" t="str">
        <v>Baseline hours / period</v>
      </c>
      <c r="I11" s="19" t="str">
        <v>Process owner</v>
      </c>
      <c r="J11" s="19" t="str">
        <v>Measurement basis and data restrictions</v>
      </c>
      <c r="K11" s="20" t="str">
        <v>Input review</v>
      </c>
    </row>
    <row r="12" ht="35" customHeight="1">
      <c r="A12" s="3"/>
      <c r="B12" s="24" t="str">
        <v>A01</v>
      </c>
      <c r="C12" s="75"/>
      <c r="D12" s="75"/>
      <c r="E12" s="75"/>
      <c r="F12" s="75"/>
      <c r="G12" s="75"/>
      <c r="H12" s="31" t="str">
        <f>IF(K12="Ready",E12*F12/60+G12,"")</f>
      </c>
      <c r="I12" s="75"/>
      <c r="J12" s="75"/>
      <c r="K12" s="28" t="str">
        <f>IF(COUNTA(C12:G12)+COUNTA(I12:J12)=0,"",IF(OR(C12="",I12="",J12=""),"Complete process record",IF(COUNT(D12:G12)&lt;&gt;4,"Enter volume and effort",IF(OR(MIN(D12:G12)&lt;0,MOD(D12,1)&lt;&gt;0,MOD(E12,1)&lt;&gt;0,E12&gt;D12),"Correct volume or effort","Ready"))))</f>
      </c>
    </row>
    <row r="13" ht="35" customHeight="1">
      <c r="A13" s="3"/>
      <c r="B13" s="25" t="str">
        <v>A02</v>
      </c>
      <c r="C13" s="76"/>
      <c r="D13" s="76"/>
      <c r="E13" s="76"/>
      <c r="F13" s="76"/>
      <c r="G13" s="76"/>
      <c r="H13" s="32" t="str">
        <f>IF(K13="Ready",E13*F13/60+G13,"")</f>
      </c>
      <c r="I13" s="76"/>
      <c r="J13" s="76"/>
      <c r="K13" s="29" t="str">
        <f>IF(COUNTA(C13:G13)+COUNTA(I13:J13)=0,"",IF(OR(C13="",I13="",J13=""),"Complete process record",IF(COUNT(D13:G13)&lt;&gt;4,"Enter volume and effort",IF(OR(MIN(D13:G13)&lt;0,MOD(D13,1)&lt;&gt;0,MOD(E13,1)&lt;&gt;0,E13&gt;D13),"Correct volume or effort","Ready"))))</f>
      </c>
    </row>
    <row r="14" ht="35" customHeight="1">
      <c r="A14" s="3"/>
      <c r="B14" s="25" t="str">
        <v>A03</v>
      </c>
      <c r="C14" s="76"/>
      <c r="D14" s="76"/>
      <c r="E14" s="76"/>
      <c r="F14" s="76"/>
      <c r="G14" s="76"/>
      <c r="H14" s="32" t="str">
        <f>IF(K14="Ready",E14*F14/60+G14,"")</f>
      </c>
      <c r="I14" s="76"/>
      <c r="J14" s="76"/>
      <c r="K14" s="29" t="str">
        <f>IF(COUNTA(C14:G14)+COUNTA(I14:J14)=0,"",IF(OR(C14="",I14="",J14=""),"Complete process record",IF(COUNT(D14:G14)&lt;&gt;4,"Enter volume and effort",IF(OR(MIN(D14:G14)&lt;0,MOD(D14,1)&lt;&gt;0,MOD(E14,1)&lt;&gt;0,E14&gt;D14),"Correct volume or effort","Ready"))))</f>
      </c>
    </row>
    <row r="15" ht="35" customHeight="1">
      <c r="A15" s="3"/>
      <c r="B15" s="25" t="str">
        <v>A04</v>
      </c>
      <c r="C15" s="76"/>
      <c r="D15" s="76"/>
      <c r="E15" s="76"/>
      <c r="F15" s="76"/>
      <c r="G15" s="76"/>
      <c r="H15" s="32" t="str">
        <f>IF(K15="Ready",E15*F15/60+G15,"")</f>
      </c>
      <c r="I15" s="76"/>
      <c r="J15" s="76"/>
      <c r="K15" s="29" t="str">
        <f>IF(COUNTA(C15:G15)+COUNTA(I15:J15)=0,"",IF(OR(C15="",I15="",J15=""),"Complete process record",IF(COUNT(D15:G15)&lt;&gt;4,"Enter volume and effort",IF(OR(MIN(D15:G15)&lt;0,MOD(D15,1)&lt;&gt;0,MOD(E15,1)&lt;&gt;0,E15&gt;D15),"Correct volume or effort","Ready"))))</f>
      </c>
    </row>
    <row r="16" ht="35" customHeight="1">
      <c r="A16" s="3"/>
      <c r="B16" s="25" t="str">
        <v>A05</v>
      </c>
      <c r="C16" s="76"/>
      <c r="D16" s="76"/>
      <c r="E16" s="76"/>
      <c r="F16" s="76"/>
      <c r="G16" s="76"/>
      <c r="H16" s="32" t="str">
        <f>IF(K16="Ready",E16*F16/60+G16,"")</f>
      </c>
      <c r="I16" s="76"/>
      <c r="J16" s="76"/>
      <c r="K16" s="29" t="str">
        <f>IF(COUNTA(C16:G16)+COUNTA(I16:J16)=0,"",IF(OR(C16="",I16="",J16=""),"Complete process record",IF(COUNT(D16:G16)&lt;&gt;4,"Enter volume and effort",IF(OR(MIN(D16:G16)&lt;0,MOD(D16,1)&lt;&gt;0,MOD(E16,1)&lt;&gt;0,E16&gt;D16),"Correct volume or effort","Ready"))))</f>
      </c>
    </row>
    <row r="17" ht="35" customHeight="1">
      <c r="A17" s="3"/>
      <c r="B17" s="25" t="str">
        <v>A06</v>
      </c>
      <c r="C17" s="76"/>
      <c r="D17" s="76"/>
      <c r="E17" s="76"/>
      <c r="F17" s="76"/>
      <c r="G17" s="76"/>
      <c r="H17" s="32" t="str">
        <f>IF(K17="Ready",E17*F17/60+G17,"")</f>
      </c>
      <c r="I17" s="76"/>
      <c r="J17" s="76"/>
      <c r="K17" s="29" t="str">
        <f>IF(COUNTA(C17:G17)+COUNTA(I17:J17)=0,"",IF(OR(C17="",I17="",J17=""),"Complete process record",IF(COUNT(D17:G17)&lt;&gt;4,"Enter volume and effort",IF(OR(MIN(D17:G17)&lt;0,MOD(D17,1)&lt;&gt;0,MOD(E17,1)&lt;&gt;0,E17&gt;D17),"Correct volume or effort","Ready"))))</f>
      </c>
    </row>
    <row r="18" ht="35" customHeight="1">
      <c r="A18" s="3"/>
      <c r="B18" s="25" t="str">
        <v>A07</v>
      </c>
      <c r="C18" s="76"/>
      <c r="D18" s="76"/>
      <c r="E18" s="76"/>
      <c r="F18" s="76"/>
      <c r="G18" s="76"/>
      <c r="H18" s="32" t="str">
        <f>IF(K18="Ready",E18*F18/60+G18,"")</f>
      </c>
      <c r="I18" s="76"/>
      <c r="J18" s="76"/>
      <c r="K18" s="29" t="str">
        <f>IF(COUNTA(C18:G18)+COUNTA(I18:J18)=0,"",IF(OR(C18="",I18="",J18=""),"Complete process record",IF(COUNT(D18:G18)&lt;&gt;4,"Enter volume and effort",IF(OR(MIN(D18:G18)&lt;0,MOD(D18,1)&lt;&gt;0,MOD(E18,1)&lt;&gt;0,E18&gt;D18),"Correct volume or effort","Ready"))))</f>
      </c>
    </row>
    <row r="19" ht="35" customHeight="1">
      <c r="A19" s="3"/>
      <c r="B19" s="25" t="str">
        <v>A08</v>
      </c>
      <c r="C19" s="76"/>
      <c r="D19" s="76"/>
      <c r="E19" s="76"/>
      <c r="F19" s="76"/>
      <c r="G19" s="76"/>
      <c r="H19" s="32" t="str">
        <f>IF(K19="Ready",E19*F19/60+G19,"")</f>
      </c>
      <c r="I19" s="76"/>
      <c r="J19" s="76"/>
      <c r="K19" s="29" t="str">
        <f>IF(COUNTA(C19:G19)+COUNTA(I19:J19)=0,"",IF(OR(C19="",I19="",J19=""),"Complete process record",IF(COUNT(D19:G19)&lt;&gt;4,"Enter volume and effort",IF(OR(MIN(D19:G19)&lt;0,MOD(D19,1)&lt;&gt;0,MOD(E19,1)&lt;&gt;0,E19&gt;D19),"Correct volume or effort","Ready"))))</f>
      </c>
    </row>
    <row r="20" ht="35" customHeight="1">
      <c r="A20" s="3"/>
      <c r="B20" s="25" t="str">
        <v>A09</v>
      </c>
      <c r="C20" s="76"/>
      <c r="D20" s="76"/>
      <c r="E20" s="76"/>
      <c r="F20" s="76"/>
      <c r="G20" s="76"/>
      <c r="H20" s="32" t="str">
        <f>IF(K20="Ready",E20*F20/60+G20,"")</f>
      </c>
      <c r="I20" s="76"/>
      <c r="J20" s="76"/>
      <c r="K20" s="29" t="str">
        <f>IF(COUNTA(C20:G20)+COUNTA(I20:J20)=0,"",IF(OR(C20="",I20="",J20=""),"Complete process record",IF(COUNT(D20:G20)&lt;&gt;4,"Enter volume and effort",IF(OR(MIN(D20:G20)&lt;0,MOD(D20,1)&lt;&gt;0,MOD(E20,1)&lt;&gt;0,E20&gt;D20),"Correct volume or effort","Ready"))))</f>
      </c>
    </row>
    <row r="21" ht="35" customHeight="1">
      <c r="A21" s="3"/>
      <c r="B21" s="26" t="str">
        <v>A10</v>
      </c>
      <c r="C21" s="77"/>
      <c r="D21" s="77"/>
      <c r="E21" s="77"/>
      <c r="F21" s="77"/>
      <c r="G21" s="77"/>
      <c r="H21" s="33" t="str">
        <f>IF(K21="Ready",E21*F21/60+G21,"")</f>
      </c>
      <c r="I21" s="77"/>
      <c r="J21" s="77"/>
      <c r="K21" s="30" t="str">
        <f>IF(COUNTA(C21:G21)+COUNTA(I21:J21)=0,"",IF(OR(C21="",I21="",J21=""),"Complete process record",IF(COUNT(D21:G21)&lt;&gt;4,"Enter volume and effort",IF(OR(MIN(D21:G21)&lt;0,MOD(D21,1)&lt;&gt;0,MOD(E21,1)&lt;&gt;0,E21&gt;D21),"Correct volume or effort","Ready"))))</f>
      </c>
    </row>
    <row r="22" ht="22" customHeight="1">
      <c r="A22" s="3"/>
      <c r="B22" s="3"/>
      <c r="C22" s="3"/>
      <c r="D22" s="3"/>
      <c r="E22" s="3"/>
      <c r="F22" s="3"/>
      <c r="G22" s="3"/>
      <c r="H22" s="3"/>
      <c r="I22" s="3"/>
      <c r="J22" s="3"/>
      <c r="K22" s="3"/>
    </row>
    <row r="23" ht="22" customHeight="1">
      <c r="A23" s="3"/>
      <c r="B23" s="3"/>
      <c r="C23" s="3"/>
      <c r="D23" s="3"/>
      <c r="E23" s="3"/>
      <c r="F23" s="3"/>
      <c r="G23" s="3"/>
      <c r="H23" s="3"/>
      <c r="I23" s="3"/>
      <c r="J23" s="3"/>
      <c r="K23" s="3"/>
    </row>
    <row r="24" ht="22" customHeight="1">
      <c r="A24" s="3"/>
      <c r="B24" s="7" t="str">
        <v>Baseline hours cover the eligible cases plus the fixed work that would change. Keep ineligible work outside both the baseline and future comparison. Measurement basis states the observation period, how cases were counted and any handling restrictions.</v>
      </c>
      <c r="C24" s="7"/>
      <c r="D24" s="7"/>
      <c r="E24" s="7"/>
      <c r="F24" s="7"/>
      <c r="G24" s="7"/>
      <c r="H24" s="7"/>
      <c r="I24" s="7"/>
      <c r="J24" s="7"/>
      <c r="K24" s="7"/>
    </row>
    <row r="25" ht="22" customHeight="1">
      <c r="A25" s="3"/>
      <c r="B25" s="7"/>
      <c r="C25" s="7"/>
      <c r="D25" s="7"/>
      <c r="E25" s="7"/>
      <c r="F25" s="7"/>
      <c r="G25" s="7"/>
      <c r="H25" s="7"/>
      <c r="I25" s="7"/>
      <c r="J25" s="7"/>
      <c r="K25" s="7"/>
    </row>
    <row r="26" ht="22" customHeight="1">
      <c r="A26" s="3"/>
      <c r="B26" s="7"/>
      <c r="C26" s="7"/>
      <c r="D26" s="7"/>
      <c r="E26" s="7"/>
      <c r="F26" s="7"/>
      <c r="G26" s="7"/>
      <c r="H26" s="7"/>
      <c r="I26" s="7"/>
      <c r="J26" s="7"/>
      <c r="K26" s="7"/>
    </row>
    <row r="27" ht="22" customHeight="1">
      <c r="A27" s="3"/>
      <c r="B27" s="7"/>
      <c r="C27" s="7"/>
      <c r="D27" s="7"/>
      <c r="E27" s="7"/>
      <c r="F27" s="7"/>
      <c r="G27" s="7"/>
      <c r="H27" s="7"/>
      <c r="I27" s="7"/>
      <c r="J27" s="7"/>
      <c r="K27" s="7"/>
    </row>
    <row r="28" ht="22" customHeight="1">
      <c r="A28" s="3"/>
      <c r="B28" s="7"/>
      <c r="C28" s="7"/>
      <c r="D28" s="7"/>
      <c r="E28" s="7"/>
      <c r="F28" s="7"/>
      <c r="G28" s="7"/>
      <c r="H28" s="7"/>
      <c r="I28" s="7"/>
      <c r="J28" s="7"/>
      <c r="K28" s="7"/>
    </row>
    <row r="29" ht="22" customHeight="1">
      <c r="A29" s="3"/>
      <c r="B29" s="3"/>
      <c r="C29" s="3"/>
      <c r="D29" s="3"/>
      <c r="E29" s="3"/>
      <c r="F29" s="3"/>
      <c r="G29" s="3"/>
      <c r="H29" s="3"/>
      <c r="I29" s="3"/>
      <c r="J29" s="3"/>
      <c r="K29" s="3"/>
    </row>
    <row r="30" ht="22" customHeight="1">
      <c r="A30" s="3"/>
      <c r="B30" s="3"/>
      <c r="C30" s="3"/>
      <c r="D30" s="3"/>
      <c r="E30" s="3"/>
      <c r="F30" s="3"/>
      <c r="G30" s="3"/>
      <c r="H30" s="3"/>
      <c r="I30" s="3"/>
      <c r="J30" s="3"/>
      <c r="K30" s="3"/>
    </row>
    <row r="31" ht="22" customHeight="1">
      <c r="A31" s="3"/>
      <c r="B31" s="57" t="str">
        <v>© MT BYTES</v>
      </c>
      <c r="C31" s="57"/>
      <c r="D31" s="57"/>
      <c r="E31" s="57"/>
      <c r="F31" s="57"/>
      <c r="G31" s="57"/>
      <c r="H31" s="57"/>
      <c r="I31" s="57"/>
      <c r="J31" s="57"/>
      <c r="K31" s="57"/>
    </row>
  </sheetData>
  <sheetProtection sheet="1" objects="1" scenarios="1" formatCells="1" formatColumns="1" formatRows="1" insertColumns="1" insertRows="1" deleteColumns="1" deleteRows="1" sort="1" autoFilter="0" selectLockedCells="0" selectUnlockedCells="0"/>
  <mergeCells>
    <mergeCell ref="B5:K6"/>
    <mergeCell ref="B7:K8"/>
    <mergeCell ref="B24:K28"/>
    <mergeCell ref="B31:K31"/>
  </mergeCells>
  <dataValidations count="2">
    <dataValidation type="whole" errorStyle="stop" operator="between" showErrorMessage="1" errorTitle="Check this number" error="Enter a whole number from 0 to 1000000000." sqref="D12:E21">
      <formula1>0</formula1>
      <formula2>1000000000</formula2>
    </dataValidation>
    <dataValidation type="decimal" errorStyle="stop" operator="between" showErrorMessage="1" errorTitle="Check this number" error="Enter a number from 0 to 1000000000." sqref="F12:G21">
      <formula1>0</formula1>
      <formula2>1000000000</formula2>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5a37742e8f88466b"/>
  <tableParts count="1">
    <tablePart r:id="R48496444f6054774"/>
  </tableParts>
</worksheet>
</file>

<file path=xl/worksheets/sheet3.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3" hidden="0" customWidth="1"/>
    <col min="3" max="3" width="22" hidden="0" customWidth="1"/>
    <col min="4" max="4" width="19" hidden="0" customWidth="1"/>
    <col min="5" max="5" width="24" hidden="0" customWidth="1"/>
    <col min="6" max="6" width="23" hidden="0" customWidth="1"/>
    <col min="7" max="7" width="23" hidden="0" customWidth="1"/>
    <col min="8" max="8" width="28" hidden="0" customWidth="1"/>
    <col min="9" max="9" width="32" hidden="0" customWidth="1"/>
    <col min="10" max="10" width="29" hidden="0" customWidth="1"/>
  </cols>
  <sheetData>
    <row r="1" ht="22" customHeight="1">
      <c r="A1" s="3"/>
      <c r="B1" s="3"/>
      <c r="C1" s="3"/>
      <c r="D1" s="3"/>
      <c r="E1" s="3"/>
      <c r="F1" s="3"/>
      <c r="G1" s="3"/>
      <c r="H1" s="3"/>
      <c r="I1" s="3"/>
      <c r="J1" s="3"/>
    </row>
    <row r="2" ht="22" customHeight="1">
      <c r="A2" s="3"/>
      <c r="B2" s="3"/>
      <c r="C2" s="3"/>
      <c r="D2" s="3"/>
      <c r="E2" s="3"/>
      <c r="F2" s="3"/>
      <c r="G2" s="3"/>
      <c r="H2" s="3"/>
      <c r="I2" s="3"/>
      <c r="J2" s="3"/>
    </row>
    <row r="3" ht="22" customHeight="1">
      <c r="A3" s="3"/>
      <c r="B3" s="3"/>
      <c r="C3" s="3"/>
      <c r="D3" s="3"/>
      <c r="E3" s="3"/>
      <c r="F3" s="3"/>
      <c r="G3" s="3"/>
      <c r="H3" s="3"/>
      <c r="I3" s="3"/>
      <c r="J3" s="3"/>
    </row>
    <row r="4" ht="22" customHeight="1">
      <c r="A4" s="3"/>
      <c r="B4" s="3"/>
      <c r="C4" s="3"/>
      <c r="D4" s="3"/>
      <c r="E4" s="3"/>
      <c r="F4" s="3"/>
      <c r="G4" s="3"/>
      <c r="H4" s="3"/>
      <c r="I4" s="3"/>
      <c r="J4" s="3"/>
    </row>
    <row r="5" ht="22" customHeight="1">
      <c r="A5" s="3"/>
      <c r="B5" s="9" t="str">
        <v>Model the human work that remains</v>
      </c>
      <c r="C5" s="9"/>
      <c r="D5" s="9"/>
      <c r="E5" s="9"/>
      <c r="F5" s="9"/>
      <c r="G5" s="9"/>
      <c r="H5" s="9"/>
      <c r="I5" s="9"/>
      <c r="J5" s="9"/>
    </row>
    <row r="6" ht="22" customHeight="1">
      <c r="A6" s="3"/>
      <c r="B6" s="9"/>
      <c r="C6" s="9"/>
      <c r="D6" s="9"/>
      <c r="E6" s="9"/>
      <c r="F6" s="9"/>
      <c r="G6" s="9"/>
      <c r="H6" s="9"/>
      <c r="I6" s="9"/>
      <c r="J6" s="9"/>
    </row>
    <row r="7" ht="20" customHeight="1">
      <c r="A7" s="3"/>
      <c r="B7" s="7" t="str">
        <v>Include routine handling, exception work and monitoring for the eligible cases in the same period.</v>
      </c>
      <c r="C7" s="7"/>
      <c r="D7" s="7"/>
      <c r="E7" s="7"/>
      <c r="F7" s="7"/>
      <c r="G7" s="7"/>
      <c r="H7" s="7"/>
      <c r="I7" s="7"/>
      <c r="J7" s="7"/>
    </row>
    <row r="8" ht="20" customHeight="1">
      <c r="A8" s="3"/>
      <c r="B8" s="7"/>
      <c r="C8" s="7"/>
      <c r="D8" s="7"/>
      <c r="E8" s="7"/>
      <c r="F8" s="7"/>
      <c r="G8" s="7"/>
      <c r="H8" s="7"/>
      <c r="I8" s="7"/>
      <c r="J8" s="7"/>
    </row>
    <row r="9" ht="22" customHeight="1">
      <c r="A9" s="3"/>
      <c r="B9" s="3"/>
      <c r="C9" s="3"/>
      <c r="D9" s="3"/>
      <c r="E9" s="3"/>
      <c r="F9" s="3"/>
      <c r="G9" s="3"/>
      <c r="H9" s="3"/>
      <c r="I9" s="3"/>
      <c r="J9" s="3"/>
    </row>
    <row r="10" ht="22" customHeight="1">
      <c r="A10" s="3"/>
      <c r="B10" s="3"/>
      <c r="C10" s="3"/>
      <c r="D10" s="3"/>
      <c r="E10" s="3"/>
      <c r="F10" s="3"/>
      <c r="G10" s="3"/>
      <c r="H10" s="3"/>
      <c r="I10" s="3"/>
      <c r="J10" s="3"/>
    </row>
    <row r="11" ht="36" customHeight="1">
      <c r="A11" s="3"/>
      <c r="B11" s="18" t="str">
        <v>Process ID</v>
      </c>
      <c r="C11" s="19" t="str">
        <v>Routine human minutes / case</v>
      </c>
      <c r="D11" s="19" t="str">
        <v>Exception rate</v>
      </c>
      <c r="E11" s="19" t="str">
        <v>Extra minutes / exception</v>
      </c>
      <c r="F11" s="19" t="str">
        <v>Monitoring hours / period</v>
      </c>
      <c r="G11" s="19" t="str">
        <v>Future hours / period</v>
      </c>
      <c r="H11" s="19" t="str">
        <v>Evidence basis</v>
      </c>
      <c r="I11" s="19" t="str">
        <v>Evidence or assumption record</v>
      </c>
      <c r="J11" s="20" t="str">
        <v>Input review</v>
      </c>
    </row>
    <row r="12" ht="35" customHeight="1">
      <c r="A12" s="3"/>
      <c r="B12" s="75"/>
      <c r="C12" s="75"/>
      <c r="D12" s="78"/>
      <c r="E12" s="75"/>
      <c r="F12" s="75"/>
      <c r="G12" s="31" t="str">
        <f>IF(J12="Ready",INDEX(Processes!$E$12:$E$21,MATCH(B12,Processes!$B$12:$B$21,0))*(C12+D12*E12)/60+F12,"")</f>
      </c>
      <c r="H12" s="75"/>
      <c r="I12" s="75"/>
      <c r="J12" s="28" t="str">
        <f>IF(COUNTA(B12:F12)+COUNTA(H12:I12)=0,"",IF(COUNTIFS($B$12:$B$21,B12)&lt;&gt;1,"Use one row per Process ID",IF(COUNTIFS(Processes!$B$12:$B$21,B12,Processes!$K$12:$K$21,"Ready")&lt;&gt;1,"Choose a complete Process ID",IF(OR(H12="",I12=""),"Record evidence basis",IF(COUNT(C12:F12)&lt;&gt;4,"Enter all future effort",IF(OR(MIN(C12:F12)&lt;0,D12&gt;1),"Correct effort or exception rate","Ready"))))))</f>
      </c>
    </row>
    <row r="13" ht="35" customHeight="1">
      <c r="A13" s="3"/>
      <c r="B13" s="76"/>
      <c r="C13" s="76"/>
      <c r="D13" s="79"/>
      <c r="E13" s="76"/>
      <c r="F13" s="76"/>
      <c r="G13" s="32" t="str">
        <f>IF(J13="Ready",INDEX(Processes!$E$12:$E$21,MATCH(B13,Processes!$B$12:$B$21,0))*(C13+D13*E13)/60+F13,"")</f>
      </c>
      <c r="H13" s="76"/>
      <c r="I13" s="76"/>
      <c r="J13" s="29" t="str">
        <f>IF(COUNTA(B13:F13)+COUNTA(H13:I13)=0,"",IF(COUNTIFS($B$12:$B$21,B13)&lt;&gt;1,"Use one row per Process ID",IF(COUNTIFS(Processes!$B$12:$B$21,B13,Processes!$K$12:$K$21,"Ready")&lt;&gt;1,"Choose a complete Process ID",IF(OR(H13="",I13=""),"Record evidence basis",IF(COUNT(C13:F13)&lt;&gt;4,"Enter all future effort",IF(OR(MIN(C13:F13)&lt;0,D13&gt;1),"Correct effort or exception rate","Ready"))))))</f>
      </c>
    </row>
    <row r="14" ht="35" customHeight="1">
      <c r="A14" s="3"/>
      <c r="B14" s="76"/>
      <c r="C14" s="76"/>
      <c r="D14" s="79"/>
      <c r="E14" s="76"/>
      <c r="F14" s="76"/>
      <c r="G14" s="32" t="str">
        <f>IF(J14="Ready",INDEX(Processes!$E$12:$E$21,MATCH(B14,Processes!$B$12:$B$21,0))*(C14+D14*E14)/60+F14,"")</f>
      </c>
      <c r="H14" s="76"/>
      <c r="I14" s="76"/>
      <c r="J14" s="29" t="str">
        <f>IF(COUNTA(B14:F14)+COUNTA(H14:I14)=0,"",IF(COUNTIFS($B$12:$B$21,B14)&lt;&gt;1,"Use one row per Process ID",IF(COUNTIFS(Processes!$B$12:$B$21,B14,Processes!$K$12:$K$21,"Ready")&lt;&gt;1,"Choose a complete Process ID",IF(OR(H14="",I14=""),"Record evidence basis",IF(COUNT(C14:F14)&lt;&gt;4,"Enter all future effort",IF(OR(MIN(C14:F14)&lt;0,D14&gt;1),"Correct effort or exception rate","Ready"))))))</f>
      </c>
    </row>
    <row r="15" ht="35" customHeight="1">
      <c r="A15" s="3"/>
      <c r="B15" s="76"/>
      <c r="C15" s="76"/>
      <c r="D15" s="79"/>
      <c r="E15" s="76"/>
      <c r="F15" s="76"/>
      <c r="G15" s="32" t="str">
        <f>IF(J15="Ready",INDEX(Processes!$E$12:$E$21,MATCH(B15,Processes!$B$12:$B$21,0))*(C15+D15*E15)/60+F15,"")</f>
      </c>
      <c r="H15" s="76"/>
      <c r="I15" s="76"/>
      <c r="J15" s="29" t="str">
        <f>IF(COUNTA(B15:F15)+COUNTA(H15:I15)=0,"",IF(COUNTIFS($B$12:$B$21,B15)&lt;&gt;1,"Use one row per Process ID",IF(COUNTIFS(Processes!$B$12:$B$21,B15,Processes!$K$12:$K$21,"Ready")&lt;&gt;1,"Choose a complete Process ID",IF(OR(H15="",I15=""),"Record evidence basis",IF(COUNT(C15:F15)&lt;&gt;4,"Enter all future effort",IF(OR(MIN(C15:F15)&lt;0,D15&gt;1),"Correct effort or exception rate","Ready"))))))</f>
      </c>
    </row>
    <row r="16" ht="35" customHeight="1">
      <c r="A16" s="3"/>
      <c r="B16" s="76"/>
      <c r="C16" s="76"/>
      <c r="D16" s="79"/>
      <c r="E16" s="76"/>
      <c r="F16" s="76"/>
      <c r="G16" s="32" t="str">
        <f>IF(J16="Ready",INDEX(Processes!$E$12:$E$21,MATCH(B16,Processes!$B$12:$B$21,0))*(C16+D16*E16)/60+F16,"")</f>
      </c>
      <c r="H16" s="76"/>
      <c r="I16" s="76"/>
      <c r="J16" s="29" t="str">
        <f>IF(COUNTA(B16:F16)+COUNTA(H16:I16)=0,"",IF(COUNTIFS($B$12:$B$21,B16)&lt;&gt;1,"Use one row per Process ID",IF(COUNTIFS(Processes!$B$12:$B$21,B16,Processes!$K$12:$K$21,"Ready")&lt;&gt;1,"Choose a complete Process ID",IF(OR(H16="",I16=""),"Record evidence basis",IF(COUNT(C16:F16)&lt;&gt;4,"Enter all future effort",IF(OR(MIN(C16:F16)&lt;0,D16&gt;1),"Correct effort or exception rate","Ready"))))))</f>
      </c>
    </row>
    <row r="17" ht="35" customHeight="1">
      <c r="A17" s="3"/>
      <c r="B17" s="76"/>
      <c r="C17" s="76"/>
      <c r="D17" s="79"/>
      <c r="E17" s="76"/>
      <c r="F17" s="76"/>
      <c r="G17" s="32" t="str">
        <f>IF(J17="Ready",INDEX(Processes!$E$12:$E$21,MATCH(B17,Processes!$B$12:$B$21,0))*(C17+D17*E17)/60+F17,"")</f>
      </c>
      <c r="H17" s="76"/>
      <c r="I17" s="76"/>
      <c r="J17" s="29" t="str">
        <f>IF(COUNTA(B17:F17)+COUNTA(H17:I17)=0,"",IF(COUNTIFS($B$12:$B$21,B17)&lt;&gt;1,"Use one row per Process ID",IF(COUNTIFS(Processes!$B$12:$B$21,B17,Processes!$K$12:$K$21,"Ready")&lt;&gt;1,"Choose a complete Process ID",IF(OR(H17="",I17=""),"Record evidence basis",IF(COUNT(C17:F17)&lt;&gt;4,"Enter all future effort",IF(OR(MIN(C17:F17)&lt;0,D17&gt;1),"Correct effort or exception rate","Ready"))))))</f>
      </c>
    </row>
    <row r="18" ht="35" customHeight="1">
      <c r="A18" s="3"/>
      <c r="B18" s="76"/>
      <c r="C18" s="76"/>
      <c r="D18" s="79"/>
      <c r="E18" s="76"/>
      <c r="F18" s="76"/>
      <c r="G18" s="32" t="str">
        <f>IF(J18="Ready",INDEX(Processes!$E$12:$E$21,MATCH(B18,Processes!$B$12:$B$21,0))*(C18+D18*E18)/60+F18,"")</f>
      </c>
      <c r="H18" s="76"/>
      <c r="I18" s="76"/>
      <c r="J18" s="29" t="str">
        <f>IF(COUNTA(B18:F18)+COUNTA(H18:I18)=0,"",IF(COUNTIFS($B$12:$B$21,B18)&lt;&gt;1,"Use one row per Process ID",IF(COUNTIFS(Processes!$B$12:$B$21,B18,Processes!$K$12:$K$21,"Ready")&lt;&gt;1,"Choose a complete Process ID",IF(OR(H18="",I18=""),"Record evidence basis",IF(COUNT(C18:F18)&lt;&gt;4,"Enter all future effort",IF(OR(MIN(C18:F18)&lt;0,D18&gt;1),"Correct effort or exception rate","Ready"))))))</f>
      </c>
    </row>
    <row r="19" ht="35" customHeight="1">
      <c r="A19" s="3"/>
      <c r="B19" s="76"/>
      <c r="C19" s="76"/>
      <c r="D19" s="79"/>
      <c r="E19" s="76"/>
      <c r="F19" s="76"/>
      <c r="G19" s="32" t="str">
        <f>IF(J19="Ready",INDEX(Processes!$E$12:$E$21,MATCH(B19,Processes!$B$12:$B$21,0))*(C19+D19*E19)/60+F19,"")</f>
      </c>
      <c r="H19" s="76"/>
      <c r="I19" s="76"/>
      <c r="J19" s="29" t="str">
        <f>IF(COUNTA(B19:F19)+COUNTA(H19:I19)=0,"",IF(COUNTIFS($B$12:$B$21,B19)&lt;&gt;1,"Use one row per Process ID",IF(COUNTIFS(Processes!$B$12:$B$21,B19,Processes!$K$12:$K$21,"Ready")&lt;&gt;1,"Choose a complete Process ID",IF(OR(H19="",I19=""),"Record evidence basis",IF(COUNT(C19:F19)&lt;&gt;4,"Enter all future effort",IF(OR(MIN(C19:F19)&lt;0,D19&gt;1),"Correct effort or exception rate","Ready"))))))</f>
      </c>
    </row>
    <row r="20" ht="35" customHeight="1">
      <c r="A20" s="3"/>
      <c r="B20" s="76"/>
      <c r="C20" s="76"/>
      <c r="D20" s="79"/>
      <c r="E20" s="76"/>
      <c r="F20" s="76"/>
      <c r="G20" s="32" t="str">
        <f>IF(J20="Ready",INDEX(Processes!$E$12:$E$21,MATCH(B20,Processes!$B$12:$B$21,0))*(C20+D20*E20)/60+F20,"")</f>
      </c>
      <c r="H20" s="76"/>
      <c r="I20" s="76"/>
      <c r="J20" s="29" t="str">
        <f>IF(COUNTA(B20:F20)+COUNTA(H20:I20)=0,"",IF(COUNTIFS($B$12:$B$21,B20)&lt;&gt;1,"Use one row per Process ID",IF(COUNTIFS(Processes!$B$12:$B$21,B20,Processes!$K$12:$K$21,"Ready")&lt;&gt;1,"Choose a complete Process ID",IF(OR(H20="",I20=""),"Record evidence basis",IF(COUNT(C20:F20)&lt;&gt;4,"Enter all future effort",IF(OR(MIN(C20:F20)&lt;0,D20&gt;1),"Correct effort or exception rate","Ready"))))))</f>
      </c>
    </row>
    <row r="21" ht="35" customHeight="1">
      <c r="A21" s="3"/>
      <c r="B21" s="77"/>
      <c r="C21" s="77"/>
      <c r="D21" s="80"/>
      <c r="E21" s="77"/>
      <c r="F21" s="77"/>
      <c r="G21" s="33" t="str">
        <f>IF(J21="Ready",INDEX(Processes!$E$12:$E$21,MATCH(B21,Processes!$B$12:$B$21,0))*(C21+D21*E21)/60+F21,"")</f>
      </c>
      <c r="H21" s="77"/>
      <c r="I21" s="77"/>
      <c r="J21" s="30" t="str">
        <f>IF(COUNTA(B21:F21)+COUNTA(H21:I21)=0,"",IF(COUNTIFS($B$12:$B$21,B21)&lt;&gt;1,"Use one row per Process ID",IF(COUNTIFS(Processes!$B$12:$B$21,B21,Processes!$K$12:$K$21,"Ready")&lt;&gt;1,"Choose a complete Process ID",IF(OR(H21="",I21=""),"Record evidence basis",IF(COUNT(C21:F21)&lt;&gt;4,"Enter all future effort",IF(OR(MIN(C21:F21)&lt;0,D21&gt;1),"Correct effort or exception rate","Ready"))))))</f>
      </c>
    </row>
    <row r="22" ht="22" customHeight="1">
      <c r="A22" s="3"/>
      <c r="B22" s="3"/>
      <c r="C22" s="3"/>
      <c r="D22" s="3"/>
      <c r="E22" s="3"/>
      <c r="F22" s="3"/>
      <c r="G22" s="3"/>
      <c r="H22" s="3"/>
      <c r="I22" s="3"/>
      <c r="J22" s="3"/>
    </row>
    <row r="23" ht="22" customHeight="1">
      <c r="A23" s="3"/>
      <c r="B23" s="3"/>
      <c r="C23" s="3"/>
      <c r="D23" s="3"/>
      <c r="E23" s="3"/>
      <c r="F23" s="3"/>
      <c r="G23" s="3"/>
      <c r="H23" s="3"/>
      <c r="I23" s="3"/>
      <c r="J23" s="3"/>
    </row>
    <row r="24" ht="22" customHeight="1">
      <c r="A24" s="3"/>
      <c r="B24" s="7" t="str">
        <v>Routine minutes apply to every eligible case. Extra exception minutes are added only for the exception share. Monitoring includes quality checks, support and upkeep. A measured record needs an actual trial; an estimate remains an estimate until tested.</v>
      </c>
      <c r="C24" s="7"/>
      <c r="D24" s="7"/>
      <c r="E24" s="7"/>
      <c r="F24" s="7"/>
      <c r="G24" s="7"/>
      <c r="H24" s="7"/>
      <c r="I24" s="7"/>
      <c r="J24" s="7"/>
    </row>
    <row r="25" ht="22" customHeight="1">
      <c r="A25" s="3"/>
      <c r="B25" s="7"/>
      <c r="C25" s="7"/>
      <c r="D25" s="7"/>
      <c r="E25" s="7"/>
      <c r="F25" s="7"/>
      <c r="G25" s="7"/>
      <c r="H25" s="7"/>
      <c r="I25" s="7"/>
      <c r="J25" s="7"/>
    </row>
    <row r="26" ht="22" customHeight="1">
      <c r="A26" s="3"/>
      <c r="B26" s="7"/>
      <c r="C26" s="7"/>
      <c r="D26" s="7"/>
      <c r="E26" s="7"/>
      <c r="F26" s="7"/>
      <c r="G26" s="7"/>
      <c r="H26" s="7"/>
      <c r="I26" s="7"/>
      <c r="J26" s="7"/>
    </row>
    <row r="27" ht="22" customHeight="1">
      <c r="A27" s="3"/>
      <c r="B27" s="7"/>
      <c r="C27" s="7"/>
      <c r="D27" s="7"/>
      <c r="E27" s="7"/>
      <c r="F27" s="7"/>
      <c r="G27" s="7"/>
      <c r="H27" s="7"/>
      <c r="I27" s="7"/>
      <c r="J27" s="7"/>
    </row>
    <row r="28" ht="22" customHeight="1">
      <c r="A28" s="3"/>
      <c r="B28" s="7"/>
      <c r="C28" s="7"/>
      <c r="D28" s="7"/>
      <c r="E28" s="7"/>
      <c r="F28" s="7"/>
      <c r="G28" s="7"/>
      <c r="H28" s="7"/>
      <c r="I28" s="7"/>
      <c r="J28" s="7"/>
    </row>
    <row r="29" ht="22" customHeight="1">
      <c r="A29" s="3"/>
      <c r="B29" s="3"/>
      <c r="C29" s="3"/>
      <c r="D29" s="3"/>
      <c r="E29" s="3"/>
      <c r="F29" s="3"/>
      <c r="G29" s="3"/>
      <c r="H29" s="3"/>
      <c r="I29" s="3"/>
      <c r="J29" s="3"/>
    </row>
    <row r="30" ht="22" customHeight="1">
      <c r="A30" s="3"/>
      <c r="B30" s="57" t="str">
        <v>© MT BYTES</v>
      </c>
      <c r="C30" s="57"/>
      <c r="D30" s="57"/>
      <c r="E30" s="57"/>
      <c r="F30" s="57"/>
      <c r="G30" s="57"/>
      <c r="H30" s="57"/>
      <c r="I30" s="57"/>
      <c r="J30" s="57"/>
    </row>
  </sheetData>
  <sheetProtection sheet="1" objects="1" scenarios="1" formatCells="1" formatColumns="1" formatRows="1" insertColumns="1" insertRows="1" deleteColumns="1" deleteRows="1" sort="1" autoFilter="0" selectLockedCells="0" selectUnlockedCells="0"/>
  <mergeCells>
    <mergeCell ref="B5:J6"/>
    <mergeCell ref="B7:J8"/>
    <mergeCell ref="B24:J28"/>
    <mergeCell ref="B30:J30"/>
  </mergeCells>
  <dataValidations count="3">
    <dataValidation type="decimal" errorStyle="stop" operator="between" showErrorMessage="1" errorTitle="Check this number" error="Enter a number from 0 to 1000000000." sqref="C12:F21">
      <formula1>0</formula1>
      <formula2>1000000000</formula2>
    </dataValidation>
    <dataValidation type="decimal" errorStyle="stop" operator="between" showErrorMessage="1" errorTitle="Check this number" error="Enter a number from 0 to 1." sqref="D12:D21">
      <formula1>0</formula1>
      <formula2>1</formula2>
    </dataValidation>
    <dataValidation type="list" errorStyle="stop" showErrorMessage="1" errorTitle="Choose a listed value" error="Select a value from the list, or clear this field." sqref="H12:H21">
      <formula1>"Estimated future inputs,Measured future inputs"</formula1>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747992e1ab374172"/>
  <tableParts count="1">
    <tablePart r:id="Rc654f784b1844a34"/>
  </tableParts>
</worksheet>
</file>

<file path=xl/worksheets/sheet4.xml><?xml version="1.0" encoding="utf-8"?>
<worksheet xmlns="http://schemas.openxmlformats.org/spreadsheetml/2006/main" xmlns:r="http://schemas.openxmlformats.org/officeDocument/2006/relationships">
  <sheetPr>
    <tabColor rgb="FF18181B"/>
    <pageSetUpPr fitToPage="1"/>
  </sheetPr>
  <sheetViews>
    <sheetView showGridLines="0" workbookViewId="0">
      <pane xSplit="2" ySplit="11" topLeftCell="C12" activePane="bottomRight" state="frozen"/>
    </sheetView>
  </sheetViews>
  <sheetFormatPr defaultRowHeight="15"/>
  <cols>
    <col min="1" max="1" width="3" hidden="0" customWidth="1"/>
    <col min="2" max="2" width="13" hidden="0" customWidth="1"/>
    <col min="3" max="3" width="23" hidden="0" customWidth="1"/>
    <col min="4" max="4" width="25" hidden="0" customWidth="1"/>
    <col min="5" max="5" width="37" hidden="0" customWidth="1"/>
    <col min="6" max="6" width="41" hidden="0" customWidth="1"/>
    <col min="7" max="7" width="39" hidden="0" customWidth="1"/>
    <col min="8" max="8" width="18" hidden="0" customWidth="1"/>
    <col min="9" max="9" width="20" hidden="0" customWidth="1"/>
    <col min="10" max="10" width="28" hidden="0" customWidth="1"/>
  </cols>
  <sheetData>
    <row r="1" ht="22" customHeight="1">
      <c r="A1" s="3"/>
      <c r="B1" s="3"/>
      <c r="C1" s="3"/>
      <c r="D1" s="3"/>
      <c r="E1" s="3"/>
      <c r="F1" s="3"/>
      <c r="G1" s="3"/>
      <c r="H1" s="3"/>
      <c r="I1" s="3"/>
      <c r="J1" s="3"/>
    </row>
    <row r="2" ht="22" customHeight="1">
      <c r="A2" s="3"/>
      <c r="B2" s="3"/>
      <c r="C2" s="3"/>
      <c r="D2" s="3"/>
      <c r="E2" s="3"/>
      <c r="F2" s="3"/>
      <c r="G2" s="3"/>
      <c r="H2" s="3"/>
      <c r="I2" s="3"/>
      <c r="J2" s="3"/>
    </row>
    <row r="3" ht="22" customHeight="1">
      <c r="A3" s="3"/>
      <c r="B3" s="3"/>
      <c r="C3" s="3"/>
      <c r="D3" s="3"/>
      <c r="E3" s="3"/>
      <c r="F3" s="3"/>
      <c r="G3" s="3"/>
      <c r="H3" s="3"/>
      <c r="I3" s="3"/>
      <c r="J3" s="3"/>
    </row>
    <row r="4" ht="22" customHeight="1">
      <c r="A4" s="3"/>
      <c r="B4" s="3"/>
      <c r="C4" s="3"/>
      <c r="D4" s="3"/>
      <c r="E4" s="3"/>
      <c r="F4" s="3"/>
      <c r="G4" s="3"/>
      <c r="H4" s="3"/>
      <c r="I4" s="3"/>
      <c r="J4" s="3"/>
    </row>
    <row r="5" ht="22" customHeight="1">
      <c r="A5" s="3"/>
      <c r="B5" s="9" t="str">
        <v>Define the pilot and its controls</v>
      </c>
      <c r="C5" s="9"/>
      <c r="D5" s="9"/>
      <c r="E5" s="9"/>
      <c r="F5" s="9"/>
      <c r="G5" s="9"/>
      <c r="H5" s="9"/>
      <c r="I5" s="9"/>
      <c r="J5" s="9"/>
    </row>
    <row r="6" ht="22" customHeight="1">
      <c r="A6" s="3"/>
      <c r="B6" s="9"/>
      <c r="C6" s="9"/>
      <c r="D6" s="9"/>
      <c r="E6" s="9"/>
      <c r="F6" s="9"/>
      <c r="G6" s="9"/>
      <c r="H6" s="9"/>
      <c r="I6" s="9"/>
      <c r="J6" s="9"/>
    </row>
    <row r="7" ht="20" customHeight="1">
      <c r="A7" s="3"/>
      <c r="B7" s="7" t="str">
        <v>A pilot needs explicit permission, a responsible owner, a human control and an observable acceptance condition.</v>
      </c>
      <c r="C7" s="7"/>
      <c r="D7" s="7"/>
      <c r="E7" s="7"/>
      <c r="F7" s="7"/>
      <c r="G7" s="7"/>
      <c r="H7" s="7"/>
      <c r="I7" s="7"/>
      <c r="J7" s="7"/>
    </row>
    <row r="8" ht="20" customHeight="1">
      <c r="A8" s="3"/>
      <c r="B8" s="7"/>
      <c r="C8" s="7"/>
      <c r="D8" s="7"/>
      <c r="E8" s="7"/>
      <c r="F8" s="7"/>
      <c r="G8" s="7"/>
      <c r="H8" s="7"/>
      <c r="I8" s="7"/>
      <c r="J8" s="7"/>
    </row>
    <row r="9" ht="22" customHeight="1">
      <c r="A9" s="3"/>
      <c r="B9" s="3"/>
      <c r="C9" s="3"/>
      <c r="D9" s="3"/>
      <c r="E9" s="3"/>
      <c r="F9" s="3"/>
      <c r="G9" s="3"/>
      <c r="H9" s="3"/>
      <c r="I9" s="3"/>
      <c r="J9" s="3"/>
    </row>
    <row r="10" ht="22" customHeight="1">
      <c r="A10" s="3"/>
      <c r="B10" s="3"/>
      <c r="C10" s="3"/>
      <c r="D10" s="3"/>
      <c r="E10" s="3"/>
      <c r="F10" s="3"/>
      <c r="G10" s="3"/>
      <c r="H10" s="3"/>
      <c r="I10" s="3"/>
      <c r="J10" s="3"/>
    </row>
    <row r="11" ht="36" customHeight="1">
      <c r="A11" s="3"/>
      <c r="B11" s="18" t="str">
        <v>Process ID</v>
      </c>
      <c r="C11" s="19" t="str">
        <v>Permission outcome</v>
      </c>
      <c r="D11" s="19" t="str">
        <v>Pilot owner</v>
      </c>
      <c r="E11" s="19" t="str">
        <v>Human control and return path</v>
      </c>
      <c r="F11" s="19" t="str">
        <v>Acceptance measure and decision rule</v>
      </c>
      <c r="G11" s="19" t="str">
        <v>Scope, data boundary and access conditions</v>
      </c>
      <c r="H11" s="19" t="str">
        <v>Review date</v>
      </c>
      <c r="I11" s="19" t="str">
        <v>Decision</v>
      </c>
      <c r="J11" s="20" t="str">
        <v>Decision review</v>
      </c>
    </row>
    <row r="12" ht="35" customHeight="1">
      <c r="A12" s="3"/>
      <c r="B12" s="75"/>
      <c r="C12" s="75"/>
      <c r="D12" s="75"/>
      <c r="E12" s="75"/>
      <c r="F12" s="75"/>
      <c r="G12" s="75"/>
      <c r="H12" s="81"/>
      <c r="I12" s="75"/>
      <c r="J12" s="28" t="str">
        <f>IF(COUNTA(B12:I12)=0,"",IF(COUNTIFS($B$12:$B$21,B12)&lt;&gt;1,"Use one row per Process ID",IF(COUNTIFS(Processes!$B$12:$B$21,B12,Processes!$C$12:$C$21,"&lt;&gt;")&lt;&gt;1,"Choose a defined Process ID",IF(OR(C12="Not permitted",I12="Stop"),"Do not proceed",IF(OR(C12="",D12="",E12="",F12="",G12="",NOT(ISNUMBER(H12)),I12=""),"Complete pilot conditions",IF(C12&lt;&gt;"Approved for defined scope","Permission review needed",IF(I12="Pilot","Pilot conditions recorded","Decision recorded")))))))</f>
      </c>
    </row>
    <row r="13" ht="35" customHeight="1">
      <c r="A13" s="3"/>
      <c r="B13" s="76"/>
      <c r="C13" s="76"/>
      <c r="D13" s="76"/>
      <c r="E13" s="76"/>
      <c r="F13" s="76"/>
      <c r="G13" s="76"/>
      <c r="H13" s="82"/>
      <c r="I13" s="76"/>
      <c r="J13" s="29" t="str">
        <f>IF(COUNTA(B13:I13)=0,"",IF(COUNTIFS($B$12:$B$21,B13)&lt;&gt;1,"Use one row per Process ID",IF(COUNTIFS(Processes!$B$12:$B$21,B13,Processes!$C$12:$C$21,"&lt;&gt;")&lt;&gt;1,"Choose a defined Process ID",IF(OR(C13="Not permitted",I13="Stop"),"Do not proceed",IF(OR(C13="",D13="",E13="",F13="",G13="",NOT(ISNUMBER(H13)),I13=""),"Complete pilot conditions",IF(C13&lt;&gt;"Approved for defined scope","Permission review needed",IF(I13="Pilot","Pilot conditions recorded","Decision recorded")))))))</f>
      </c>
    </row>
    <row r="14" ht="35" customHeight="1">
      <c r="A14" s="3"/>
      <c r="B14" s="76"/>
      <c r="C14" s="76"/>
      <c r="D14" s="76"/>
      <c r="E14" s="76"/>
      <c r="F14" s="76"/>
      <c r="G14" s="76"/>
      <c r="H14" s="82"/>
      <c r="I14" s="76"/>
      <c r="J14" s="29" t="str">
        <f>IF(COUNTA(B14:I14)=0,"",IF(COUNTIFS($B$12:$B$21,B14)&lt;&gt;1,"Use one row per Process ID",IF(COUNTIFS(Processes!$B$12:$B$21,B14,Processes!$C$12:$C$21,"&lt;&gt;")&lt;&gt;1,"Choose a defined Process ID",IF(OR(C14="Not permitted",I14="Stop"),"Do not proceed",IF(OR(C14="",D14="",E14="",F14="",G14="",NOT(ISNUMBER(H14)),I14=""),"Complete pilot conditions",IF(C14&lt;&gt;"Approved for defined scope","Permission review needed",IF(I14="Pilot","Pilot conditions recorded","Decision recorded")))))))</f>
      </c>
    </row>
    <row r="15" ht="35" customHeight="1">
      <c r="A15" s="3"/>
      <c r="B15" s="76"/>
      <c r="C15" s="76"/>
      <c r="D15" s="76"/>
      <c r="E15" s="76"/>
      <c r="F15" s="76"/>
      <c r="G15" s="76"/>
      <c r="H15" s="82"/>
      <c r="I15" s="76"/>
      <c r="J15" s="29" t="str">
        <f>IF(COUNTA(B15:I15)=0,"",IF(COUNTIFS($B$12:$B$21,B15)&lt;&gt;1,"Use one row per Process ID",IF(COUNTIFS(Processes!$B$12:$B$21,B15,Processes!$C$12:$C$21,"&lt;&gt;")&lt;&gt;1,"Choose a defined Process ID",IF(OR(C15="Not permitted",I15="Stop"),"Do not proceed",IF(OR(C15="",D15="",E15="",F15="",G15="",NOT(ISNUMBER(H15)),I15=""),"Complete pilot conditions",IF(C15&lt;&gt;"Approved for defined scope","Permission review needed",IF(I15="Pilot","Pilot conditions recorded","Decision recorded")))))))</f>
      </c>
    </row>
    <row r="16" ht="35" customHeight="1">
      <c r="A16" s="3"/>
      <c r="B16" s="76"/>
      <c r="C16" s="76"/>
      <c r="D16" s="76"/>
      <c r="E16" s="76"/>
      <c r="F16" s="76"/>
      <c r="G16" s="76"/>
      <c r="H16" s="82"/>
      <c r="I16" s="76"/>
      <c r="J16" s="29" t="str">
        <f>IF(COUNTA(B16:I16)=0,"",IF(COUNTIFS($B$12:$B$21,B16)&lt;&gt;1,"Use one row per Process ID",IF(COUNTIFS(Processes!$B$12:$B$21,B16,Processes!$C$12:$C$21,"&lt;&gt;")&lt;&gt;1,"Choose a defined Process ID",IF(OR(C16="Not permitted",I16="Stop"),"Do not proceed",IF(OR(C16="",D16="",E16="",F16="",G16="",NOT(ISNUMBER(H16)),I16=""),"Complete pilot conditions",IF(C16&lt;&gt;"Approved for defined scope","Permission review needed",IF(I16="Pilot","Pilot conditions recorded","Decision recorded")))))))</f>
      </c>
    </row>
    <row r="17" ht="35" customHeight="1">
      <c r="A17" s="3"/>
      <c r="B17" s="76"/>
      <c r="C17" s="76"/>
      <c r="D17" s="76"/>
      <c r="E17" s="76"/>
      <c r="F17" s="76"/>
      <c r="G17" s="76"/>
      <c r="H17" s="82"/>
      <c r="I17" s="76"/>
      <c r="J17" s="29" t="str">
        <f>IF(COUNTA(B17:I17)=0,"",IF(COUNTIFS($B$12:$B$21,B17)&lt;&gt;1,"Use one row per Process ID",IF(COUNTIFS(Processes!$B$12:$B$21,B17,Processes!$C$12:$C$21,"&lt;&gt;")&lt;&gt;1,"Choose a defined Process ID",IF(OR(C17="Not permitted",I17="Stop"),"Do not proceed",IF(OR(C17="",D17="",E17="",F17="",G17="",NOT(ISNUMBER(H17)),I17=""),"Complete pilot conditions",IF(C17&lt;&gt;"Approved for defined scope","Permission review needed",IF(I17="Pilot","Pilot conditions recorded","Decision recorded")))))))</f>
      </c>
    </row>
    <row r="18" ht="35" customHeight="1">
      <c r="A18" s="3"/>
      <c r="B18" s="76"/>
      <c r="C18" s="76"/>
      <c r="D18" s="76"/>
      <c r="E18" s="76"/>
      <c r="F18" s="76"/>
      <c r="G18" s="76"/>
      <c r="H18" s="82"/>
      <c r="I18" s="76"/>
      <c r="J18" s="29" t="str">
        <f>IF(COUNTA(B18:I18)=0,"",IF(COUNTIFS($B$12:$B$21,B18)&lt;&gt;1,"Use one row per Process ID",IF(COUNTIFS(Processes!$B$12:$B$21,B18,Processes!$C$12:$C$21,"&lt;&gt;")&lt;&gt;1,"Choose a defined Process ID",IF(OR(C18="Not permitted",I18="Stop"),"Do not proceed",IF(OR(C18="",D18="",E18="",F18="",G18="",NOT(ISNUMBER(H18)),I18=""),"Complete pilot conditions",IF(C18&lt;&gt;"Approved for defined scope","Permission review needed",IF(I18="Pilot","Pilot conditions recorded","Decision recorded")))))))</f>
      </c>
    </row>
    <row r="19" ht="35" customHeight="1">
      <c r="A19" s="3"/>
      <c r="B19" s="76"/>
      <c r="C19" s="76"/>
      <c r="D19" s="76"/>
      <c r="E19" s="76"/>
      <c r="F19" s="76"/>
      <c r="G19" s="76"/>
      <c r="H19" s="82"/>
      <c r="I19" s="76"/>
      <c r="J19" s="29" t="str">
        <f>IF(COUNTA(B19:I19)=0,"",IF(COUNTIFS($B$12:$B$21,B19)&lt;&gt;1,"Use one row per Process ID",IF(COUNTIFS(Processes!$B$12:$B$21,B19,Processes!$C$12:$C$21,"&lt;&gt;")&lt;&gt;1,"Choose a defined Process ID",IF(OR(C19="Not permitted",I19="Stop"),"Do not proceed",IF(OR(C19="",D19="",E19="",F19="",G19="",NOT(ISNUMBER(H19)),I19=""),"Complete pilot conditions",IF(C19&lt;&gt;"Approved for defined scope","Permission review needed",IF(I19="Pilot","Pilot conditions recorded","Decision recorded")))))))</f>
      </c>
    </row>
    <row r="20" ht="35" customHeight="1">
      <c r="A20" s="3"/>
      <c r="B20" s="76"/>
      <c r="C20" s="76"/>
      <c r="D20" s="76"/>
      <c r="E20" s="76"/>
      <c r="F20" s="76"/>
      <c r="G20" s="76"/>
      <c r="H20" s="82"/>
      <c r="I20" s="76"/>
      <c r="J20" s="29" t="str">
        <f>IF(COUNTA(B20:I20)=0,"",IF(COUNTIFS($B$12:$B$21,B20)&lt;&gt;1,"Use one row per Process ID",IF(COUNTIFS(Processes!$B$12:$B$21,B20,Processes!$C$12:$C$21,"&lt;&gt;")&lt;&gt;1,"Choose a defined Process ID",IF(OR(C20="Not permitted",I20="Stop"),"Do not proceed",IF(OR(C20="",D20="",E20="",F20="",G20="",NOT(ISNUMBER(H20)),I20=""),"Complete pilot conditions",IF(C20&lt;&gt;"Approved for defined scope","Permission review needed",IF(I20="Pilot","Pilot conditions recorded","Decision recorded")))))))</f>
      </c>
    </row>
    <row r="21" ht="35" customHeight="1">
      <c r="A21" s="3"/>
      <c r="B21" s="77"/>
      <c r="C21" s="77"/>
      <c r="D21" s="77"/>
      <c r="E21" s="77"/>
      <c r="F21" s="77"/>
      <c r="G21" s="77"/>
      <c r="H21" s="83"/>
      <c r="I21" s="77"/>
      <c r="J21" s="30" t="str">
        <f>IF(COUNTA(B21:I21)=0,"",IF(COUNTIFS($B$12:$B$21,B21)&lt;&gt;1,"Use one row per Process ID",IF(COUNTIFS(Processes!$B$12:$B$21,B21,Processes!$C$12:$C$21,"&lt;&gt;")&lt;&gt;1,"Choose a defined Process ID",IF(OR(C21="Not permitted",I21="Stop"),"Do not proceed",IF(OR(C21="",D21="",E21="",F21="",G21="",NOT(ISNUMBER(H21)),I21=""),"Complete pilot conditions",IF(C21&lt;&gt;"Approved for defined scope","Permission review needed",IF(I21="Pilot","Pilot conditions recorded","Decision recorded")))))))</f>
      </c>
    </row>
    <row r="22" ht="22" customHeight="1">
      <c r="A22" s="3"/>
      <c r="B22" s="3"/>
      <c r="C22" s="3"/>
      <c r="D22" s="3"/>
      <c r="E22" s="3"/>
      <c r="F22" s="3"/>
      <c r="G22" s="3"/>
      <c r="H22" s="3"/>
      <c r="I22" s="3"/>
      <c r="J22" s="3"/>
    </row>
    <row r="23" ht="22" customHeight="1">
      <c r="A23" s="3"/>
      <c r="B23" s="3"/>
      <c r="C23" s="3"/>
      <c r="D23" s="3"/>
      <c r="E23" s="3"/>
      <c r="F23" s="3"/>
      <c r="G23" s="3"/>
      <c r="H23" s="3"/>
      <c r="I23" s="3"/>
      <c r="J23" s="3"/>
    </row>
    <row r="24" ht="22" customHeight="1">
      <c r="A24" s="3"/>
      <c r="B24" s="7" t="str">
        <v>Acceptance should cover quality, failure handling and human effort for a defined workload. Preserve a return path to the current process. Approval applies only to the recorded scope and data boundary; a new use needs its own review.</v>
      </c>
      <c r="C24" s="7"/>
      <c r="D24" s="7"/>
      <c r="E24" s="7"/>
      <c r="F24" s="7"/>
      <c r="G24" s="7"/>
      <c r="H24" s="7"/>
      <c r="I24" s="7"/>
      <c r="J24" s="7"/>
    </row>
    <row r="25" ht="22" customHeight="1">
      <c r="A25" s="3"/>
      <c r="B25" s="7"/>
      <c r="C25" s="7"/>
      <c r="D25" s="7"/>
      <c r="E25" s="7"/>
      <c r="F25" s="7"/>
      <c r="G25" s="7"/>
      <c r="H25" s="7"/>
      <c r="I25" s="7"/>
      <c r="J25" s="7"/>
    </row>
    <row r="26" ht="22" customHeight="1">
      <c r="A26" s="3"/>
      <c r="B26" s="7"/>
      <c r="C26" s="7"/>
      <c r="D26" s="7"/>
      <c r="E26" s="7"/>
      <c r="F26" s="7"/>
      <c r="G26" s="7"/>
      <c r="H26" s="7"/>
      <c r="I26" s="7"/>
      <c r="J26" s="7"/>
    </row>
    <row r="27" ht="22" customHeight="1">
      <c r="A27" s="3"/>
      <c r="B27" s="7"/>
      <c r="C27" s="7"/>
      <c r="D27" s="7"/>
      <c r="E27" s="7"/>
      <c r="F27" s="7"/>
      <c r="G27" s="7"/>
      <c r="H27" s="7"/>
      <c r="I27" s="7"/>
      <c r="J27" s="7"/>
    </row>
    <row r="28" ht="22" customHeight="1">
      <c r="A28" s="3"/>
      <c r="B28" s="7"/>
      <c r="C28" s="7"/>
      <c r="D28" s="7"/>
      <c r="E28" s="7"/>
      <c r="F28" s="7"/>
      <c r="G28" s="7"/>
      <c r="H28" s="7"/>
      <c r="I28" s="7"/>
      <c r="J28" s="7"/>
    </row>
    <row r="29" ht="22" customHeight="1">
      <c r="A29" s="3"/>
      <c r="B29" s="3"/>
      <c r="C29" s="3"/>
      <c r="D29" s="3"/>
      <c r="E29" s="3"/>
      <c r="F29" s="3"/>
      <c r="G29" s="3"/>
      <c r="H29" s="3"/>
      <c r="I29" s="3"/>
      <c r="J29" s="3"/>
    </row>
    <row r="30" ht="22" customHeight="1">
      <c r="A30" s="3"/>
      <c r="B30" s="57" t="str">
        <v>© MT BYTES</v>
      </c>
      <c r="C30" s="57"/>
      <c r="D30" s="57"/>
      <c r="E30" s="57"/>
      <c r="F30" s="57"/>
      <c r="G30" s="57"/>
      <c r="H30" s="57"/>
      <c r="I30" s="57"/>
      <c r="J30" s="57"/>
    </row>
  </sheetData>
  <sheetProtection sheet="1" objects="1" scenarios="1" formatCells="1" formatColumns="1" formatRows="1" insertColumns="1" insertRows="1" deleteColumns="1" deleteRows="1" sort="1" autoFilter="0" selectLockedCells="0" selectUnlockedCells="0"/>
  <mergeCells>
    <mergeCell ref="B5:J6"/>
    <mergeCell ref="B7:J8"/>
    <mergeCell ref="B24:J28"/>
    <mergeCell ref="B30:J30"/>
  </mergeCells>
  <conditionalFormatting sqref="J12:J21">
    <cfRule type="containsText" dxfId="0" priority="1" operator="containsText" text="Do not"/>
    <cfRule type="containsText" dxfId="1" priority="2" operator="containsText" text="Complete"/>
  </conditionalFormatting>
  <dataValidations count="3">
    <dataValidation type="list" errorStyle="stop" showErrorMessage="1" errorTitle="Choose a listed value" error="Select a value from the list, or clear this field." sqref="C12:C21">
      <formula1>"Approved for defined scope,Needs review,Not permitted"</formula1>
    </dataValidation>
    <dataValidation type="list" errorStyle="stop" showErrorMessage="1" errorTitle="Choose a listed value" error="Select a value from the list, or clear this field." sqref="I12:I21">
      <formula1>"Investigate,Pilot,Defer,Stop"</formula1>
    </dataValidation>
    <dataValidation type="whole" errorStyle="stop" operator="between" showErrorMessage="1" errorTitle="Check this number" error="Enter a whole number from 1 to 2958465." sqref="H12:H21">
      <formula1>1</formula1>
      <formula2>2958465</formula2>
    </dataValidation>
  </dataValidations>
  <pageMargins left="0.30" right="0.30" top="0.45" bottom="0.45" header="0.15" footer="0.20"/>
  <pageSetup paperSize="8" orientation="landscape" fitToWidth="1" fitToHeight="1" useFirstPageNumber="0"/>
  <headerFooter>
    <oddFooter>&amp;R&amp;"Inter,Regular"&amp;8Page &amp;P of &amp;N</oddFooter>
  </headerFooter>
  <drawing r:id="R19a0dc39e4ab4cb7"/>
  <tableParts count="1">
    <tablePart r:id="R285f313a8b7d44da"/>
  </tableParts>
</worksheet>
</file>